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sharepoint.com/teams/NCEZID-DHCPP-PRB-RABIES-EPI/Shared Documents/Toolbox/STARC/"/>
    </mc:Choice>
  </mc:AlternateContent>
  <xr:revisionPtr revIDLastSave="10" documentId="8_{C8855CE4-6F00-4E5F-9FEB-557F425FF227}" xr6:coauthVersionLast="47" xr6:coauthVersionMax="47" xr10:uidLastSave="{2B1CEB47-62EB-4CC1-98A7-41AB6DFDB738}"/>
  <bookViews>
    <workbookView xWindow="-110" yWindow="-110" windowWidth="19420" windowHeight="10420" tabRatio="767" xr2:uid="{22E38DA1-8B0A-4FE7-89E0-B5ECFD58F7A3}"/>
  </bookViews>
  <sheets>
    <sheet name="INFORMATION" sheetId="8" r:id="rId1"/>
    <sheet name="PUBLICATIONS" sheetId="14" r:id="rId2"/>
    <sheet name="AFR" sheetId="2" r:id="rId3"/>
    <sheet name="SEAR" sheetId="4" r:id="rId4"/>
    <sheet name="AMR" sheetId="3" r:id="rId5"/>
    <sheet name="EMR" sheetId="6" r:id="rId6"/>
    <sheet name="WPR"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4" l="1"/>
  <c r="F52" i="14"/>
  <c r="F49" i="14"/>
  <c r="F50" i="14"/>
  <c r="F51" i="14"/>
  <c r="E28" i="6" l="1"/>
  <c r="C28" i="6"/>
  <c r="D28" i="6"/>
  <c r="D27" i="6"/>
  <c r="E27" i="6"/>
  <c r="D32" i="7" l="1"/>
  <c r="E32" i="7"/>
  <c r="C32" i="7"/>
  <c r="C27" i="6"/>
  <c r="D15" i="4" l="1"/>
  <c r="E15" i="4"/>
  <c r="D16" i="4"/>
  <c r="E16" i="4"/>
  <c r="C16" i="4"/>
  <c r="C15" i="4"/>
  <c r="D39" i="3" l="1"/>
  <c r="E39" i="3"/>
  <c r="C39" i="3"/>
  <c r="D52" i="2" l="1"/>
  <c r="E52" i="2"/>
  <c r="C52" i="2"/>
  <c r="D51" i="2"/>
  <c r="E51" i="2"/>
  <c r="C51" i="2"/>
</calcChain>
</file>

<file path=xl/sharedStrings.xml><?xml version="1.0" encoding="utf-8"?>
<sst xmlns="http://schemas.openxmlformats.org/spreadsheetml/2006/main" count="838" uniqueCount="273">
  <si>
    <t>Country</t>
  </si>
  <si>
    <t>Source</t>
  </si>
  <si>
    <t>Timor-Leste</t>
  </si>
  <si>
    <t>Indonesia</t>
  </si>
  <si>
    <t>South Africa</t>
  </si>
  <si>
    <t>Nigeria</t>
  </si>
  <si>
    <t>Bolivia</t>
  </si>
  <si>
    <t>Cambodia</t>
  </si>
  <si>
    <t>Central African Republic</t>
  </si>
  <si>
    <t>Equatorial Guinea</t>
  </si>
  <si>
    <t>Ethiopia</t>
  </si>
  <si>
    <t>Ghana</t>
  </si>
  <si>
    <t>Guatemala</t>
  </si>
  <si>
    <t>Guinea</t>
  </si>
  <si>
    <t>Haiti</t>
  </si>
  <si>
    <t>Kenya</t>
  </si>
  <si>
    <t>Lebanon</t>
  </si>
  <si>
    <t>Liberia</t>
  </si>
  <si>
    <t>Madagascar</t>
  </si>
  <si>
    <t>Malawi</t>
  </si>
  <si>
    <t>Malaysia</t>
  </si>
  <si>
    <t>Namibia</t>
  </si>
  <si>
    <t>Sierra Leone</t>
  </si>
  <si>
    <t>Eswatini</t>
  </si>
  <si>
    <t>Lesotho</t>
  </si>
  <si>
    <t>Tanzania</t>
  </si>
  <si>
    <t>Uganda</t>
  </si>
  <si>
    <t>Zambia</t>
  </si>
  <si>
    <t xml:space="preserve">https://pubmed.ncbi.nlm.nih.gov/18387138/ </t>
  </si>
  <si>
    <t>Dog population structure in Kumasi, Ghana: a missing link towards rabies control - PubMed (nih.gov)</t>
  </si>
  <si>
    <t xml:space="preserve">https://pubmed.ncbi.nlm.nih.gov/35797418/ </t>
  </si>
  <si>
    <t xml:space="preserve">https://pubmed.ncbi.nlm.nih.gov/32438530/ </t>
  </si>
  <si>
    <t>https://pubmed.ncbi.nlm.nih.gov/35139326/</t>
  </si>
  <si>
    <t>https://pubmed.ncbi.nlm.nih.gov/19486516/</t>
  </si>
  <si>
    <t>The Vaccination of 35,000 Dogs in 20 Working Days Using Combined Static Point and Door-to-Door Methods in Blantyre, Malawi - PubMed (nih.gov)</t>
  </si>
  <si>
    <t>TropicalMed | Free Full-Text | Fighting Dog-Mediated Rabies in Namibia—Implementation of a Rabies Elimination Program in the Northern Communal Areas (mdpi.com)</t>
  </si>
  <si>
    <t>Implementation of high coverage mass rabies vaccination in rural Uganda using predominantly static point methodology - ScienceDirect</t>
  </si>
  <si>
    <t>Trends and spatial distribution of animal bites and vaccination status among victims and the animal population, Uganda: A veterinary surveillance system analysis, 2013–2017 - PMC (nih.gov)</t>
  </si>
  <si>
    <t>Chad</t>
  </si>
  <si>
    <t>Operational performance and analysis of two rabies vaccination campaigns in N’Djamena, Chad - ScienceDirect</t>
  </si>
  <si>
    <t>Rabies awareness and dog ownership among rural northern and southern Chadian communities—Analysis of a community-based, cross-sectional household survey - ScienceDirect</t>
  </si>
  <si>
    <t>Algeria</t>
  </si>
  <si>
    <t>Sudan</t>
  </si>
  <si>
    <t>Angola</t>
  </si>
  <si>
    <t>Benin</t>
  </si>
  <si>
    <t>Botswana</t>
  </si>
  <si>
    <t>Burkina Faso</t>
  </si>
  <si>
    <t>Burundi</t>
  </si>
  <si>
    <t>Cameroon</t>
  </si>
  <si>
    <t>Cape Verde</t>
  </si>
  <si>
    <t>Comoros</t>
  </si>
  <si>
    <t>Ivory Coast</t>
  </si>
  <si>
    <t>Democratic Republic of the Congo</t>
  </si>
  <si>
    <t>Eritrea</t>
  </si>
  <si>
    <t>Gabon</t>
  </si>
  <si>
    <t>Gambia</t>
  </si>
  <si>
    <t>Guinea-Bissau</t>
  </si>
  <si>
    <t>Mali</t>
  </si>
  <si>
    <t>Mauritania</t>
  </si>
  <si>
    <t>Mauritius</t>
  </si>
  <si>
    <t>Mozambique</t>
  </si>
  <si>
    <t>Niger</t>
  </si>
  <si>
    <t>Republic of the Congo</t>
  </si>
  <si>
    <t>Rwanda</t>
  </si>
  <si>
    <t>São Tomé and Príncipe</t>
  </si>
  <si>
    <t>Senegal</t>
  </si>
  <si>
    <t>Seychelles</t>
  </si>
  <si>
    <t>South Sudan</t>
  </si>
  <si>
    <t>Togo</t>
  </si>
  <si>
    <t>Zimbabwe</t>
  </si>
  <si>
    <t>Majority Religion</t>
  </si>
  <si>
    <t>REGIONAL AVERAGE</t>
  </si>
  <si>
    <t>Muslim</t>
  </si>
  <si>
    <t>Non-Muslim</t>
  </si>
  <si>
    <t>Antigua and Barbuda</t>
  </si>
  <si>
    <t>Argentina</t>
  </si>
  <si>
    <t>Bahamas</t>
  </si>
  <si>
    <t>Barbados</t>
  </si>
  <si>
    <t>Belize</t>
  </si>
  <si>
    <t>Brazil</t>
  </si>
  <si>
    <t>Canada</t>
  </si>
  <si>
    <t>Chile</t>
  </si>
  <si>
    <t>Colombia</t>
  </si>
  <si>
    <t>Costa Rica</t>
  </si>
  <si>
    <t>Cuba</t>
  </si>
  <si>
    <t>Dominica</t>
  </si>
  <si>
    <t>Dominican Republic</t>
  </si>
  <si>
    <t>Ecuador</t>
  </si>
  <si>
    <t>El Salvador</t>
  </si>
  <si>
    <t>Grenada</t>
  </si>
  <si>
    <t>Guyana</t>
  </si>
  <si>
    <t>Honduras</t>
  </si>
  <si>
    <t>Jamaica</t>
  </si>
  <si>
    <t>Mexico</t>
  </si>
  <si>
    <t>Nicaragua</t>
  </si>
  <si>
    <t>Panama</t>
  </si>
  <si>
    <t>Paraguay</t>
  </si>
  <si>
    <t>Peru</t>
  </si>
  <si>
    <t>Saint Kitts and Nevis</t>
  </si>
  <si>
    <t>Saint Lucia</t>
  </si>
  <si>
    <t>Saint Vincent and the Grenadines</t>
  </si>
  <si>
    <t>Suriname</t>
  </si>
  <si>
    <t>Trinidad and Tobago</t>
  </si>
  <si>
    <t>United States</t>
  </si>
  <si>
    <t>Uruguay</t>
  </si>
  <si>
    <t>Venezuela</t>
  </si>
  <si>
    <t>Bangladesh</t>
  </si>
  <si>
    <t>Bhutan</t>
  </si>
  <si>
    <t>Democratic People's Republic of Korea</t>
  </si>
  <si>
    <t>India</t>
  </si>
  <si>
    <t>Maldives</t>
  </si>
  <si>
    <t>Myanmar</t>
  </si>
  <si>
    <t>Nepal</t>
  </si>
  <si>
    <t>Sri Lanka</t>
  </si>
  <si>
    <t>Thailand</t>
  </si>
  <si>
    <t>Israel</t>
  </si>
  <si>
    <t>Afghanistan</t>
  </si>
  <si>
    <t>Bahrain</t>
  </si>
  <si>
    <t>Djibouti</t>
  </si>
  <si>
    <t>Egypt</t>
  </si>
  <si>
    <t>Iran</t>
  </si>
  <si>
    <t>Iraq</t>
  </si>
  <si>
    <t>Kuwait</t>
  </si>
  <si>
    <t>Libya</t>
  </si>
  <si>
    <t>Morocco</t>
  </si>
  <si>
    <t>Oman</t>
  </si>
  <si>
    <t>Pakistan</t>
  </si>
  <si>
    <t>Qatar</t>
  </si>
  <si>
    <t>Saudi Arabia</t>
  </si>
  <si>
    <t>Somalia</t>
  </si>
  <si>
    <t>Syria</t>
  </si>
  <si>
    <t>Tunisia</t>
  </si>
  <si>
    <t>United Arab Emirates</t>
  </si>
  <si>
    <t>Yemen</t>
  </si>
  <si>
    <t>Australia</t>
  </si>
  <si>
    <t>Brunei</t>
  </si>
  <si>
    <t>China</t>
  </si>
  <si>
    <t>Cook Islands</t>
  </si>
  <si>
    <t>Fiji</t>
  </si>
  <si>
    <t>Japan</t>
  </si>
  <si>
    <t>Kiribati</t>
  </si>
  <si>
    <t>Laos</t>
  </si>
  <si>
    <t>Marshall Islands</t>
  </si>
  <si>
    <t>Micronesia</t>
  </si>
  <si>
    <t>Mongolia</t>
  </si>
  <si>
    <t>Nauru</t>
  </si>
  <si>
    <t>New Zealand</t>
  </si>
  <si>
    <t>Niue</t>
  </si>
  <si>
    <t>Palau</t>
  </si>
  <si>
    <t>Papua New Guinea</t>
  </si>
  <si>
    <t>Philippines</t>
  </si>
  <si>
    <t>Samoa</t>
  </si>
  <si>
    <t>Singapore</t>
  </si>
  <si>
    <t>Solomon Islands</t>
  </si>
  <si>
    <t>South Korea</t>
  </si>
  <si>
    <t>Taiwan</t>
  </si>
  <si>
    <t>Tonga</t>
  </si>
  <si>
    <t>Tuvalu</t>
  </si>
  <si>
    <t>Vanuatu</t>
  </si>
  <si>
    <t>Vietnam</t>
  </si>
  <si>
    <t>Jordan</t>
  </si>
  <si>
    <t>https://rr-asia.woah.org/app/uploads/2019/11/8-challenges-for-the-management-and-control-of-stray-animals-national-experience_lok-nath-paudel.pdf</t>
  </si>
  <si>
    <t>Free Roaming HDR</t>
  </si>
  <si>
    <t>Urban</t>
  </si>
  <si>
    <t>Peri-Urban</t>
  </si>
  <si>
    <t>Rural</t>
  </si>
  <si>
    <t>Internal US CDC/GN dog vax survey</t>
  </si>
  <si>
    <t>Source(s)</t>
  </si>
  <si>
    <t>No published estimates - based on regional data (Guinea)</t>
  </si>
  <si>
    <t>No published estimates - based on regional data (Ghana)</t>
  </si>
  <si>
    <t>No published estimates - based on regional data (Senegal)</t>
  </si>
  <si>
    <t>Minimal published estimates - based on regional data (Ghana)</t>
  </si>
  <si>
    <t>Minimal published estimates - based on expert knowledge</t>
  </si>
  <si>
    <t>Internal US CDC/ZM dog vax survey</t>
  </si>
  <si>
    <t>-</t>
  </si>
  <si>
    <t>Mbilo et al. 2021</t>
  </si>
  <si>
    <t>https://pubmed.ncbi.nlm.nih.gov/32194069/</t>
  </si>
  <si>
    <t>No published estimates - based on regional data (Tanzania)</t>
  </si>
  <si>
    <t>Minimal published estimates - based on internal US CDC/TZ dog vax survey</t>
  </si>
  <si>
    <t>No published estimates - adjusted from regional data (Zambia)</t>
  </si>
  <si>
    <t>in Transmission Zones</t>
  </si>
  <si>
    <t>Total</t>
  </si>
  <si>
    <t>Free Roaming Dog Population Esimates*</t>
  </si>
  <si>
    <t>*Estimated using STARC methodology (publication under review)</t>
  </si>
  <si>
    <t>NOTE: Zone estimate includes population from cross-border zones; No published estimates - based on regional data (South Africa)</t>
  </si>
  <si>
    <t>Socio-spatial heterogeneity in participation in mass dog rabies vaccination campaigns, Arequipa, Peru | PLOS Neglected Tropical Diseases</t>
  </si>
  <si>
    <t>NA indicates that country considered canine rabies free</t>
  </si>
  <si>
    <t>NA</t>
  </si>
  <si>
    <t>Amaral et al, 2014</t>
  </si>
  <si>
    <t>WOAH</t>
  </si>
  <si>
    <t>Free-Roaming Dog Population Estimation and Status of the Dog Population Management and Rabies Control Program in Dhaka City, Bangladesh - PMC (nih.gov)</t>
  </si>
  <si>
    <t>cm37481-sri-lanka_final-nsp.pdf (woah.org)</t>
  </si>
  <si>
    <t>https://rr-asia.woah.org/app/uploads/2020/03/myanmar.pdf</t>
  </si>
  <si>
    <t>blanks indicate that no estimates have been gathered</t>
  </si>
  <si>
    <t>Rabies: IBET to survey dog population along Sarawak-Kalimantan border (theborneopost.com)</t>
  </si>
  <si>
    <t>Last updated</t>
  </si>
  <si>
    <t>No published estimates - based on regional data (Tunisia)</t>
  </si>
  <si>
    <t>Size and demography pattern of the domestic dog population in Bhutan: Implications for dog population management and disease control - ScienceDirect</t>
  </si>
  <si>
    <t>Evaluation of Dynamics, Demography and Estimation of Free-Roaming Dog Population in Herat City, Afghanistan</t>
  </si>
  <si>
    <t>Next-generation sequencing metabarcoding assays reveal diverse bacterial vector-borne pathogens of Mongolian dogs - ScienceDirect</t>
  </si>
  <si>
    <t>Dog Ecology and Demographics in Several Areas in the Philippines and Its Application to Anti-Rabies Vaccination Programs</t>
  </si>
  <si>
    <t>No published data - used regional estimates (Timor Leste)</t>
  </si>
  <si>
    <t>Dynamic modeling of female neutering interventions for free-roaming dog population management in an urban setting of southeastern Iran | Scientific Reports</t>
  </si>
  <si>
    <t>First study on domestic dog ecology, demographic structure and dynamics in Bamako, Mali - ScienceDirect</t>
  </si>
  <si>
    <t>Study area - level</t>
  </si>
  <si>
    <t>WHO region</t>
  </si>
  <si>
    <t>Study area - name</t>
  </si>
  <si>
    <t>HDR estimate</t>
  </si>
  <si>
    <t>Urbanicity</t>
  </si>
  <si>
    <t>AFR</t>
  </si>
  <si>
    <t>SEAR</t>
  </si>
  <si>
    <t>AMR</t>
  </si>
  <si>
    <t>EMR</t>
  </si>
  <si>
    <t>WPR</t>
  </si>
  <si>
    <t>Dog rabies control in West and Central Africa: A review - ScienceDirect</t>
  </si>
  <si>
    <t>sub-national</t>
  </si>
  <si>
    <t>northern</t>
  </si>
  <si>
    <t>Northwest</t>
  </si>
  <si>
    <t>North</t>
  </si>
  <si>
    <t>N'Djamena</t>
  </si>
  <si>
    <t>southern</t>
  </si>
  <si>
    <t>Bamako</t>
  </si>
  <si>
    <t>Lagos</t>
  </si>
  <si>
    <t>city</t>
  </si>
  <si>
    <t>Oyo</t>
  </si>
  <si>
    <t>Kaduna</t>
  </si>
  <si>
    <t>Ilorin</t>
  </si>
  <si>
    <t>Freetown</t>
  </si>
  <si>
    <t>national</t>
  </si>
  <si>
    <t>Kinshasa</t>
  </si>
  <si>
    <t>40-50</t>
  </si>
  <si>
    <r>
      <t>C</t>
    </r>
    <r>
      <rPr>
        <sz val="11"/>
        <color theme="1"/>
        <rFont val="Calibri"/>
        <family val="2"/>
      </rPr>
      <t>ô</t>
    </r>
    <r>
      <rPr>
        <sz val="11"/>
        <color theme="1"/>
        <rFont val="Calibri"/>
        <family val="2"/>
        <scheme val="minor"/>
      </rPr>
      <t>te d'Ivoire</t>
    </r>
  </si>
  <si>
    <t>San Pedro, Bouake</t>
  </si>
  <si>
    <t>Estimation of dog population and dog bite risk factors in departments of San Pedro and Bouake in Côte d'Ivoire - PubMed</t>
  </si>
  <si>
    <t>Benue, Bauchi, Abjua</t>
  </si>
  <si>
    <t>Kumasi</t>
  </si>
  <si>
    <t>Dog population structure in Kumasi, Ghana: a missing link towards rabies control - PubMed</t>
  </si>
  <si>
    <t>Bong</t>
  </si>
  <si>
    <t>Montserrado</t>
  </si>
  <si>
    <t>Preparing liberia for rabies control: Human-dog relationship and practices, and vaccination scenarios - PubMed</t>
  </si>
  <si>
    <t>Antananarivo</t>
  </si>
  <si>
    <t>Overall</t>
  </si>
  <si>
    <t>4.5 (3.2-6.0)</t>
  </si>
  <si>
    <t>Dog ecology and demography in Antananarivo, 2007 - PubMed</t>
  </si>
  <si>
    <t>Blantyre</t>
  </si>
  <si>
    <t>The Vaccination of 35,000 Dogs in 20 Working Days Using Combined Static Point and Door-to-Door Methods in Blantyre, Malawi - PubMed</t>
  </si>
  <si>
    <t>Northern Communal Areas</t>
  </si>
  <si>
    <t>8.3 (7.0-11.6)</t>
  </si>
  <si>
    <t>Fighting Dog-Mediated Rabies in Namibia—Implementation of a Rabies Elimination Program in the Northern Communal Areas</t>
  </si>
  <si>
    <t>Koch-Goma</t>
  </si>
  <si>
    <t>Dhaka</t>
  </si>
  <si>
    <t>Free-Roaming Dog Population Estimation and Status of the Dog Population Management and Rabies Control Program in Dhaka City, Bangladesh - PMC</t>
  </si>
  <si>
    <t>Lewei Township</t>
  </si>
  <si>
    <t>Negombo</t>
  </si>
  <si>
    <t>Mirigama</t>
  </si>
  <si>
    <t>Bandaragama, Matugama</t>
  </si>
  <si>
    <t>Kalutara</t>
  </si>
  <si>
    <t>cm37481-sri-lanka_final-nsp.pdf</t>
  </si>
  <si>
    <t>Timor Leste</t>
  </si>
  <si>
    <t>Estimation of roaming dog populations in Timor Leste - PubMed</t>
  </si>
  <si>
    <t>Rabies-vaccination coverage and profiles of the owned-dog population in Santa Cruz de la Sierra, Bolivia - PubMed</t>
  </si>
  <si>
    <t>Santa Cruz de la Sierra</t>
  </si>
  <si>
    <t>3 (1.7-4.9)</t>
  </si>
  <si>
    <t>2.8 (1.7-3.9)</t>
  </si>
  <si>
    <t>6.3 (2.7-11.4)</t>
  </si>
  <si>
    <t>Peri-urban</t>
  </si>
  <si>
    <t>Heterogeneity in dog population characteristics contributes to chronic under-vaccination against rabies in Guatemala | PLOS Neglected Tropical Diseases</t>
  </si>
  <si>
    <t>Barriers to attendance of canine rabies vaccination campaigns in Haiti, 2017 - PubMed</t>
  </si>
  <si>
    <t>Arequipa</t>
  </si>
  <si>
    <t>Herat City</t>
  </si>
  <si>
    <t>Kerman</t>
  </si>
  <si>
    <t>Sarawak</t>
  </si>
  <si>
    <t>Rabies: IBET to survey dog population along Sarawak-Kalimantan border | Borneo Post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</si>
</sst>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d\-mmm\-yyyy;@"/>
    <numFmt numFmtId="175" formatCode="0.0"/>
  </numFmts>
  <fonts count="5"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theme="1"/>
      <name val="Calibri"/>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86">
    <xf numFmtId="0" fontId="0" fillId="0" borderId="0" xfId="0"/>
    <xf numFmtId="0" fontId="1" fillId="0" borderId="0" xfId="0" applyFont="1"/>
    <xf numFmtId="0" fontId="2" fillId="0" borderId="0" xfId="1"/>
    <xf numFmtId="0" fontId="1" fillId="0" borderId="0" xfId="0" applyFont="1" applyAlignment="1">
      <alignment horizontal="center" vertical="center"/>
    </xf>
    <xf numFmtId="0" fontId="0" fillId="0" borderId="0" xfId="0" applyAlignment="1">
      <alignment horizontal="center" vertical="center"/>
    </xf>
    <xf numFmtId="0" fontId="2" fillId="0" borderId="0" xfId="1" applyFill="1"/>
    <xf numFmtId="0" fontId="0" fillId="0" borderId="0" xfId="0" applyAlignment="1">
      <alignment horizontal="left"/>
    </xf>
    <xf numFmtId="0" fontId="1" fillId="0" borderId="0" xfId="0" applyFont="1" applyAlignment="1">
      <alignment vertical="center"/>
    </xf>
    <xf numFmtId="0" fontId="0" fillId="0" borderId="0" xfId="0" applyFont="1" applyAlignment="1">
      <alignment vertical="center"/>
    </xf>
    <xf numFmtId="164" fontId="0" fillId="0" borderId="0" xfId="2" applyNumberFormat="1" applyFont="1"/>
    <xf numFmtId="164" fontId="0" fillId="0" borderId="0" xfId="2" applyNumberFormat="1" applyFont="1" applyAlignment="1">
      <alignment horizontal="center"/>
    </xf>
    <xf numFmtId="0" fontId="1" fillId="0" borderId="1" xfId="0" applyFont="1" applyBorder="1" applyAlignment="1">
      <alignment horizontal="center" vertical="center"/>
    </xf>
    <xf numFmtId="164" fontId="1" fillId="0" borderId="1" xfId="2" applyNumberFormat="1" applyFont="1" applyBorder="1" applyAlignment="1">
      <alignment horizontal="center" vertical="center"/>
    </xf>
    <xf numFmtId="0" fontId="0" fillId="0" borderId="2" xfId="0" applyBorder="1"/>
    <xf numFmtId="0" fontId="0" fillId="0" borderId="2" xfId="0" applyFill="1" applyBorder="1"/>
    <xf numFmtId="0" fontId="0" fillId="0" borderId="4" xfId="0" applyBorder="1"/>
    <xf numFmtId="0" fontId="0" fillId="0" borderId="0" xfId="0" applyBorder="1"/>
    <xf numFmtId="0" fontId="0" fillId="0" borderId="5" xfId="0" applyBorder="1"/>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164" fontId="0" fillId="0" borderId="4" xfId="2" applyNumberFormat="1" applyFont="1" applyBorder="1" applyAlignment="1">
      <alignment horizontal="center" vertical="center"/>
    </xf>
    <xf numFmtId="164" fontId="0" fillId="0" borderId="5" xfId="2" applyNumberFormat="1" applyFont="1" applyBorder="1" applyAlignment="1">
      <alignment horizontal="center" vertical="center"/>
    </xf>
    <xf numFmtId="164" fontId="0" fillId="0" borderId="4" xfId="2" applyNumberFormat="1" applyFont="1" applyBorder="1" applyAlignment="1">
      <alignment horizontal="center"/>
    </xf>
    <xf numFmtId="164" fontId="0" fillId="0" borderId="5" xfId="2" applyNumberFormat="1" applyFont="1" applyBorder="1" applyAlignment="1">
      <alignment horizontal="center"/>
    </xf>
    <xf numFmtId="164" fontId="0" fillId="0" borderId="6" xfId="2" applyNumberFormat="1" applyFont="1" applyBorder="1" applyAlignment="1">
      <alignment horizontal="center"/>
    </xf>
    <xf numFmtId="164" fontId="0" fillId="0" borderId="8" xfId="2" applyNumberFormat="1" applyFont="1" applyBorder="1" applyAlignment="1">
      <alignment horizontal="center"/>
    </xf>
    <xf numFmtId="0" fontId="0" fillId="0" borderId="9" xfId="0" applyBorder="1"/>
    <xf numFmtId="0" fontId="0" fillId="0" borderId="10" xfId="0" applyBorder="1" applyAlignment="1">
      <alignment horizontal="left"/>
    </xf>
    <xf numFmtId="0" fontId="0" fillId="0" borderId="11" xfId="0" applyBorder="1"/>
    <xf numFmtId="0" fontId="0" fillId="0" borderId="10" xfId="0" applyBorder="1"/>
    <xf numFmtId="0" fontId="0" fillId="0" borderId="12" xfId="0" applyBorder="1"/>
    <xf numFmtId="0" fontId="0" fillId="0" borderId="0" xfId="0" applyBorder="1" applyAlignment="1">
      <alignment horizontal="left"/>
    </xf>
    <xf numFmtId="0" fontId="0" fillId="0" borderId="0" xfId="0" applyBorder="1" applyAlignment="1">
      <alignment horizontal="left" vertical="center"/>
    </xf>
    <xf numFmtId="0" fontId="1" fillId="0" borderId="13" xfId="0" applyFont="1" applyBorder="1"/>
    <xf numFmtId="0" fontId="1" fillId="0" borderId="14" xfId="0" applyFont="1" applyBorder="1" applyAlignment="1">
      <alignment horizontal="left"/>
    </xf>
    <xf numFmtId="1" fontId="1" fillId="0" borderId="15" xfId="0" applyNumberFormat="1" applyFont="1" applyBorder="1"/>
    <xf numFmtId="1" fontId="1" fillId="0" borderId="14" xfId="0" applyNumberFormat="1" applyFont="1" applyBorder="1"/>
    <xf numFmtId="1" fontId="1" fillId="0" borderId="16" xfId="0" applyNumberFormat="1" applyFont="1" applyBorder="1"/>
    <xf numFmtId="0" fontId="1" fillId="0" borderId="17" xfId="0" applyFont="1" applyBorder="1"/>
    <xf numFmtId="0" fontId="1" fillId="0" borderId="18" xfId="0" applyFont="1" applyBorder="1" applyAlignment="1">
      <alignment horizontal="left"/>
    </xf>
    <xf numFmtId="1" fontId="1" fillId="0" borderId="19" xfId="0" applyNumberFormat="1" applyFont="1" applyBorder="1"/>
    <xf numFmtId="1" fontId="1" fillId="0" borderId="18" xfId="0" applyNumberFormat="1" applyFont="1" applyBorder="1"/>
    <xf numFmtId="1" fontId="1" fillId="0" borderId="20" xfId="0" applyNumberFormat="1" applyFont="1" applyBorder="1"/>
    <xf numFmtId="0" fontId="0" fillId="0" borderId="2" xfId="0" applyBorder="1" applyAlignment="1">
      <alignment horizontal="center" vertical="center"/>
    </xf>
    <xf numFmtId="0" fontId="1" fillId="0" borderId="21" xfId="0" applyFont="1" applyBorder="1"/>
    <xf numFmtId="0" fontId="0" fillId="0" borderId="14" xfId="0" applyBorder="1" applyAlignment="1">
      <alignment horizontal="center" vertical="center"/>
    </xf>
    <xf numFmtId="0" fontId="0" fillId="0" borderId="16" xfId="0" applyBorder="1" applyAlignment="1">
      <alignment horizontal="center" vertical="center"/>
    </xf>
    <xf numFmtId="0" fontId="1" fillId="0" borderId="22" xfId="0" applyFont="1" applyBorder="1"/>
    <xf numFmtId="0" fontId="0" fillId="0" borderId="18" xfId="0" applyBorder="1"/>
    <xf numFmtId="0" fontId="0" fillId="0" borderId="20" xfId="0" applyBorder="1"/>
    <xf numFmtId="1" fontId="0" fillId="0" borderId="18" xfId="0" applyNumberFormat="1" applyBorder="1"/>
    <xf numFmtId="1" fontId="0" fillId="0" borderId="20" xfId="0" applyNumberFormat="1" applyBorder="1"/>
    <xf numFmtId="43" fontId="0" fillId="0" borderId="5" xfId="2" applyFont="1" applyBorder="1" applyAlignment="1">
      <alignment horizontal="center" vertical="center"/>
    </xf>
    <xf numFmtId="43" fontId="0" fillId="0" borderId="5" xfId="2" applyFont="1" applyBorder="1"/>
    <xf numFmtId="43" fontId="0" fillId="0" borderId="8" xfId="2" applyFont="1" applyBorder="1"/>
    <xf numFmtId="164" fontId="0" fillId="0" borderId="0" xfId="2" applyNumberFormat="1" applyFont="1" applyBorder="1" applyAlignment="1">
      <alignment horizontal="center" vertical="center"/>
    </xf>
    <xf numFmtId="164" fontId="0" fillId="0" borderId="0" xfId="2" applyNumberFormat="1" applyFont="1" applyBorder="1"/>
    <xf numFmtId="164" fontId="0" fillId="0" borderId="5" xfId="2" applyNumberFormat="1" applyFont="1" applyBorder="1"/>
    <xf numFmtId="164" fontId="0" fillId="0" borderId="7" xfId="2" applyNumberFormat="1" applyFont="1" applyBorder="1"/>
    <xf numFmtId="164" fontId="0" fillId="0" borderId="8" xfId="2" applyNumberFormat="1" applyFont="1" applyBorder="1"/>
    <xf numFmtId="164" fontId="0" fillId="0" borderId="4" xfId="2" applyNumberFormat="1" applyFont="1" applyBorder="1"/>
    <xf numFmtId="164" fontId="0" fillId="0" borderId="6" xfId="2" applyNumberFormat="1" applyFont="1" applyBorder="1"/>
    <xf numFmtId="0" fontId="1" fillId="0" borderId="23" xfId="0" applyFont="1" applyBorder="1"/>
    <xf numFmtId="0" fontId="0" fillId="0" borderId="14" xfId="0" applyBorder="1"/>
    <xf numFmtId="0" fontId="0" fillId="0" borderId="16" xfId="0" applyBorder="1"/>
    <xf numFmtId="0" fontId="1" fillId="0" borderId="24" xfId="0" applyFont="1" applyBorder="1"/>
    <xf numFmtId="1" fontId="0" fillId="0" borderId="14" xfId="0" applyNumberFormat="1" applyBorder="1"/>
    <xf numFmtId="1" fontId="0" fillId="0" borderId="16" xfId="0" applyNumberFormat="1" applyBorder="1"/>
    <xf numFmtId="43" fontId="0" fillId="0" borderId="4" xfId="2" applyFont="1" applyBorder="1" applyAlignment="1">
      <alignment horizontal="center" vertical="center"/>
    </xf>
    <xf numFmtId="43" fontId="0" fillId="0" borderId="4" xfId="2" applyFont="1" applyBorder="1"/>
    <xf numFmtId="43" fontId="0" fillId="0" borderId="4" xfId="2" applyFont="1" applyBorder="1" applyAlignment="1">
      <alignment horizontal="center"/>
    </xf>
    <xf numFmtId="43" fontId="0" fillId="0" borderId="5" xfId="2" applyFont="1" applyBorder="1" applyAlignment="1">
      <alignment horizontal="center"/>
    </xf>
    <xf numFmtId="43" fontId="0" fillId="0" borderId="6" xfId="2" applyFont="1" applyBorder="1"/>
    <xf numFmtId="165" fontId="0" fillId="0" borderId="0" xfId="0" applyNumberFormat="1"/>
    <xf numFmtId="0" fontId="0" fillId="0" borderId="0" xfId="0" applyAlignment="1">
      <alignment horizontal="right"/>
    </xf>
    <xf numFmtId="0" fontId="0" fillId="0" borderId="0" xfId="0" applyFill="1" applyBorder="1"/>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Border="1" applyAlignment="1">
      <alignment horizontal="center" vertical="center"/>
    </xf>
    <xf numFmtId="164" fontId="1" fillId="0" borderId="1" xfId="2"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175" fontId="0" fillId="0" borderId="0" xfId="0" applyNumberFormat="1" applyAlignment="1">
      <alignment horizontal="right"/>
    </xf>
    <xf numFmtId="0" fontId="1" fillId="0" borderId="0" xfId="0" applyFont="1" applyAlignment="1">
      <alignment horizontal="left" vertical="center" wrapText="1"/>
    </xf>
  </cellXfs>
  <cellStyles count="3">
    <cellStyle name="Comma" xfId="2" builtinId="3"/>
    <cellStyle name="Hyperlink" xfId="1" builtinId="8"/>
    <cellStyle name="Normal" xfId="0" builtinId="0"/>
  </cellStyles>
  <dxfs count="2">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175" formatCode="0.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283844</xdr:colOff>
      <xdr:row>1</xdr:row>
      <xdr:rowOff>45720</xdr:rowOff>
    </xdr:from>
    <xdr:to>
      <xdr:col>12</xdr:col>
      <xdr:colOff>577850</xdr:colOff>
      <xdr:row>26</xdr:row>
      <xdr:rowOff>127000</xdr:rowOff>
    </xdr:to>
    <xdr:sp macro="" textlink="">
      <xdr:nvSpPr>
        <xdr:cNvPr id="2" name="Rectangle: Rounded Corners 1">
          <a:extLst>
            <a:ext uri="{FF2B5EF4-FFF2-40B4-BE49-F238E27FC236}">
              <a16:creationId xmlns:a16="http://schemas.microsoft.com/office/drawing/2014/main" id="{EA179DBB-6205-535E-6BB0-BB024148B0DD}"/>
            </a:ext>
          </a:extLst>
        </xdr:cNvPr>
        <xdr:cNvSpPr/>
      </xdr:nvSpPr>
      <xdr:spPr>
        <a:xfrm>
          <a:off x="283844" y="229870"/>
          <a:ext cx="7609206" cy="4685030"/>
        </a:xfrm>
        <a:prstGeom prst="roundRect">
          <a:avLst>
            <a:gd name="adj" fmla="val 22238"/>
          </a:avLst>
        </a:prstGeom>
        <a:solidFill>
          <a:schemeClr val="bg1"/>
        </a:solidFill>
        <a:ln w="571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1">
              <a:solidFill>
                <a:sysClr val="windowText" lastClr="000000"/>
              </a:solidFill>
            </a:rPr>
            <a:t>Human </a:t>
          </a:r>
          <a:r>
            <a:rPr lang="en-US" sz="1200" b="1" baseline="0">
              <a:solidFill>
                <a:sysClr val="windowText" lastClr="000000"/>
              </a:solidFill>
            </a:rPr>
            <a:t>to dog ratio and dog population estimates repository</a:t>
          </a:r>
        </a:p>
        <a:p>
          <a:pPr algn="ctr"/>
          <a:endParaRPr lang="en-US" sz="1200" b="1">
            <a:solidFill>
              <a:sysClr val="windowText" lastClr="000000"/>
            </a:solidFill>
          </a:endParaRPr>
        </a:p>
        <a:p>
          <a:pPr algn="l"/>
          <a:r>
            <a:rPr lang="en-US" sz="1200">
              <a:solidFill>
                <a:sysClr val="windowText" lastClr="000000"/>
              </a:solidFill>
            </a:rPr>
            <a:t>This is a repository of Human to Dog Ratio (HDR) and dog population estimates gathered from published literature and used to</a:t>
          </a:r>
          <a:r>
            <a:rPr lang="en-US" sz="1200" baseline="0">
              <a:solidFill>
                <a:sysClr val="windowText" lastClr="000000"/>
              </a:solidFill>
            </a:rPr>
            <a:t> conduct geographic risk assessments with the Settlement Type and Road Connectivity (STARC) methodology (</a:t>
          </a:r>
          <a:r>
            <a:rPr lang="en-US" sz="1200" i="1" baseline="0">
              <a:solidFill>
                <a:sysClr val="windowText" lastClr="000000"/>
              </a:solidFill>
            </a:rPr>
            <a:t>publication pending</a:t>
          </a:r>
          <a:r>
            <a:rPr lang="en-US" sz="1200" baseline="0">
              <a:solidFill>
                <a:sysClr val="windowText" lastClr="000000"/>
              </a:solidFill>
            </a:rPr>
            <a:t>)</a:t>
          </a:r>
          <a:r>
            <a:rPr lang="en-US" sz="1200">
              <a:solidFill>
                <a:sysClr val="windowText" lastClr="000000"/>
              </a:solidFill>
            </a:rPr>
            <a:t>.</a:t>
          </a:r>
        </a:p>
        <a:p>
          <a:pPr algn="l"/>
          <a:endParaRPr lang="en-US" sz="1200">
            <a:solidFill>
              <a:sysClr val="windowText" lastClr="000000"/>
            </a:solidFill>
          </a:endParaRPr>
        </a:p>
        <a:p>
          <a:pPr algn="l"/>
          <a:r>
            <a:rPr lang="en-US" sz="1200">
              <a:solidFill>
                <a:sysClr val="windowText" lastClr="000000"/>
              </a:solidFill>
            </a:rPr>
            <a:t>•  </a:t>
          </a:r>
          <a:r>
            <a:rPr lang="en-US" sz="1200" b="1">
              <a:solidFill>
                <a:schemeClr val="accent5"/>
              </a:solidFill>
              <a:effectLst/>
            </a:rPr>
            <a:t>PUBLICATIONS</a:t>
          </a:r>
          <a:r>
            <a:rPr lang="en-US" sz="1200" baseline="0">
              <a:solidFill>
                <a:sysClr val="windowText" lastClr="000000"/>
              </a:solidFill>
            </a:rPr>
            <a:t> tab contains the exact estimates (HDRs and/or dog populations) from published studies that were used to inform STARC geographic risk assessments.</a:t>
          </a:r>
        </a:p>
        <a:p>
          <a:pPr algn="l"/>
          <a:r>
            <a:rPr lang="en-US" sz="1200">
              <a:solidFill>
                <a:sysClr val="windowText" lastClr="000000"/>
              </a:solidFill>
            </a:rPr>
            <a:t>•  </a:t>
          </a:r>
          <a:r>
            <a:rPr lang="en-US" sz="1200" b="1">
              <a:solidFill>
                <a:schemeClr val="accent2"/>
              </a:solidFill>
            </a:rPr>
            <a:t>Regional</a:t>
          </a:r>
          <a:r>
            <a:rPr lang="en-US" sz="1200" baseline="0">
              <a:solidFill>
                <a:sysClr val="windowText" lastClr="000000"/>
              </a:solidFill>
            </a:rPr>
            <a:t> tabs (AFR, SEAR, AMR, EMR, WPR) contain results from completed STARC geographic risk assessments.</a:t>
          </a:r>
          <a:r>
            <a:rPr lang="en-US" sz="1200">
              <a:solidFill>
                <a:sysClr val="windowText" lastClr="000000"/>
              </a:solidFill>
            </a:rPr>
            <a:t> </a:t>
          </a:r>
        </a:p>
        <a:p>
          <a:pPr algn="l"/>
          <a:r>
            <a:rPr lang="en-US" sz="1200">
              <a:solidFill>
                <a:sysClr val="windowText" lastClr="000000"/>
              </a:solidFill>
            </a:rPr>
            <a:t>       ‒  HDRs for Urban, Peri-Urban,</a:t>
          </a:r>
          <a:r>
            <a:rPr lang="en-US" sz="1200" baseline="0">
              <a:solidFill>
                <a:sysClr val="windowText" lastClr="000000"/>
              </a:solidFill>
            </a:rPr>
            <a:t> and Rural areas </a:t>
          </a:r>
          <a:r>
            <a:rPr lang="en-US" sz="1200">
              <a:solidFill>
                <a:sysClr val="windowText" lastClr="000000"/>
              </a:solidFill>
            </a:rPr>
            <a:t>are formulated based on information from published 	literature and</a:t>
          </a:r>
          <a:r>
            <a:rPr lang="en-US" sz="1200" baseline="0">
              <a:solidFill>
                <a:sysClr val="windowText" lastClr="000000"/>
              </a:solidFill>
            </a:rPr>
            <a:t> expert knowledge, and sources are linked next to HDR estimates when available. </a:t>
          </a:r>
        </a:p>
        <a:p>
          <a:pPr algn="l"/>
          <a:r>
            <a:rPr lang="en-US" sz="1200" baseline="0">
              <a:solidFill>
                <a:sysClr val="windowText" lastClr="000000"/>
              </a:solidFill>
            </a:rPr>
            <a:t>       ‒  Free roaming dog population estimates are calculated using STARC methodology, which 	categorizes communities based on their human (and dog) population density and how well-	connected communities are through primary, secondary, and tertiary road networks.</a:t>
          </a:r>
        </a:p>
        <a:p>
          <a:pPr algn="l"/>
          <a:r>
            <a:rPr lang="en-US" sz="1200" baseline="0">
              <a:solidFill>
                <a:sysClr val="windowText" lastClr="000000"/>
              </a:solidFill>
            </a:rPr>
            <a:t>                ‒  STARC identifies Transmission Zones, which are locations where dog-maintained rabies is likely to 	be enzootic.</a:t>
          </a:r>
        </a:p>
        <a:p>
          <a:pPr algn="l"/>
          <a:endParaRPr lang="en-US" sz="1200" baseline="0">
            <a:solidFill>
              <a:sysClr val="windowText" lastClr="000000"/>
            </a:solidFill>
          </a:endParaRPr>
        </a:p>
        <a:p>
          <a:pPr algn="l"/>
          <a:r>
            <a:rPr lang="en-US" sz="1200" baseline="0">
              <a:solidFill>
                <a:sysClr val="windowText" lastClr="000000"/>
              </a:solidFill>
            </a:rPr>
            <a:t>The estimates in this repository are intended to help inform critical interventions such as dog vaccination planning and surveillance activities. This repository will be updated regularly to reflect new studies that provide improved estimates.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94E67E-C516-44AF-BCA4-7CD4881BC1C2}" name="Table1" displayName="Table1" ref="A1:G53" totalsRowShown="0" headerRowDxfId="0">
  <autoFilter ref="A1:G53" xr:uid="{3194E67E-C516-44AF-BCA4-7CD4881BC1C2}"/>
  <tableColumns count="7">
    <tableColumn id="1" xr3:uid="{E68F5521-3E59-4EA3-BC5E-EB2C9F473807}" name="WHO region"/>
    <tableColumn id="2" xr3:uid="{67E9E62F-D852-4685-8C21-C5D94D459370}" name="Country"/>
    <tableColumn id="3" xr3:uid="{A82F6C6A-F5B8-4B0D-9D6D-C3CF1A5CE1A3}" name="Study area - level"/>
    <tableColumn id="4" xr3:uid="{1138AF9D-7736-4A7B-BB89-5D61EDAE3C2E}" name="Study area - name"/>
    <tableColumn id="5" xr3:uid="{F14C9660-27D7-43EB-8529-8227F3879214}" name="Urbanicity"/>
    <tableColumn id="6" xr3:uid="{8E05AB78-0583-46BA-9FE3-1FCD2183C50A}" name="HDR estimate" dataDxfId="1"/>
    <tableColumn id="7" xr3:uid="{792FE151-EA39-426D-ADB7-E2980E8A3397}" name="Source" dataCellStyle="Hyperlink"/>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pubmed.ncbi.nlm.nih.gov/27414810/" TargetMode="External"/><Relationship Id="rId18" Type="http://schemas.openxmlformats.org/officeDocument/2006/relationships/hyperlink" Target="https://www.sciencedirect.com/science/article/pii/S0167587716300472" TargetMode="External"/><Relationship Id="rId26" Type="http://schemas.openxmlformats.org/officeDocument/2006/relationships/hyperlink" Target="https://journals.plos.org/plosntds/article?id=10.1371/journal.pntd.0010522" TargetMode="External"/><Relationship Id="rId3" Type="http://schemas.openxmlformats.org/officeDocument/2006/relationships/hyperlink" Target="https://www.sciencedirect.com/science/article/pii/S0001706X19310575?via%3Dihub" TargetMode="External"/><Relationship Id="rId21" Type="http://schemas.openxmlformats.org/officeDocument/2006/relationships/hyperlink" Target="https://rr-asia.woah.org/app/uploads/2019/11/8-challenges-for-the-management-and-control-of-stray-animals-national-experience_lok-nath-paudel.pdf" TargetMode="External"/><Relationship Id="rId34" Type="http://schemas.openxmlformats.org/officeDocument/2006/relationships/hyperlink" Target="https://www.mdpi.com/2076-2615/12/1/105" TargetMode="External"/><Relationship Id="rId7" Type="http://schemas.openxmlformats.org/officeDocument/2006/relationships/hyperlink" Target="https://www.sciencedirect.com/science/article/pii/S0001706X16303606?via%3Dihub" TargetMode="External"/><Relationship Id="rId12" Type="http://schemas.openxmlformats.org/officeDocument/2006/relationships/hyperlink" Target="https://pubmed.ncbi.nlm.nih.gov/19486516/" TargetMode="External"/><Relationship Id="rId17" Type="http://schemas.openxmlformats.org/officeDocument/2006/relationships/hyperlink" Target="https://pmc.ncbi.nlm.nih.gov/articles/PMC4433337/" TargetMode="External"/><Relationship Id="rId25" Type="http://schemas.openxmlformats.org/officeDocument/2006/relationships/hyperlink" Target="https://pubmed.ncbi.nlm.nih.gov/18387138/" TargetMode="External"/><Relationship Id="rId33" Type="http://schemas.openxmlformats.org/officeDocument/2006/relationships/hyperlink" Target="https://www.sciencedirect.com/science/article/pii/S2667114X24000049" TargetMode="External"/><Relationship Id="rId2" Type="http://schemas.openxmlformats.org/officeDocument/2006/relationships/hyperlink" Target="https://www.sciencedirect.com/science/article/pii/S0001706X19310575?via%3Dihub" TargetMode="External"/><Relationship Id="rId16" Type="http://schemas.openxmlformats.org/officeDocument/2006/relationships/hyperlink" Target="https://www.sciencedirect.com/science/article/pii/S1090023318302636?via%3Dihub" TargetMode="External"/><Relationship Id="rId20" Type="http://schemas.openxmlformats.org/officeDocument/2006/relationships/hyperlink" Target="https://rr-asia.woah.org/app/uploads/2020/03/myanmar.pdf" TargetMode="External"/><Relationship Id="rId29" Type="http://schemas.openxmlformats.org/officeDocument/2006/relationships/hyperlink" Target="https://journals.plos.org/plosntds/article?id=10.1371/journal.pntd.0007600" TargetMode="External"/><Relationship Id="rId1" Type="http://schemas.openxmlformats.org/officeDocument/2006/relationships/hyperlink" Target="https://www.sciencedirect.com/science/article/pii/S0001706X19310575?via%3Dihub" TargetMode="External"/><Relationship Id="rId6" Type="http://schemas.openxmlformats.org/officeDocument/2006/relationships/hyperlink" Target="https://www.sciencedirect.com/science/article/pii/S0001706X16303606?via%3Dihub" TargetMode="External"/><Relationship Id="rId11" Type="http://schemas.openxmlformats.org/officeDocument/2006/relationships/hyperlink" Target="https://pubmed.ncbi.nlm.nih.gov/35139326/" TargetMode="External"/><Relationship Id="rId24" Type="http://schemas.openxmlformats.org/officeDocument/2006/relationships/hyperlink" Target="https://pubmed.ncbi.nlm.nih.gov/24360218/" TargetMode="External"/><Relationship Id="rId32" Type="http://schemas.openxmlformats.org/officeDocument/2006/relationships/hyperlink" Target="https://www.theborneopost.com/2022/09/27/rabies-ibet-to-survey-dog-population-along-sarawak-kalimantan-border/" TargetMode="External"/><Relationship Id="rId5" Type="http://schemas.openxmlformats.org/officeDocument/2006/relationships/hyperlink" Target="https://www.sciencedirect.com/science/article/pii/S0264410X15016758?via%3Dihub" TargetMode="External"/><Relationship Id="rId15" Type="http://schemas.openxmlformats.org/officeDocument/2006/relationships/hyperlink" Target="https://www.mdpi.com/2414-6366/5/1/12" TargetMode="External"/><Relationship Id="rId23" Type="http://schemas.openxmlformats.org/officeDocument/2006/relationships/hyperlink" Target="https://rr-asia.woah.org/app/uploads/2023/11/cm37481-sri-lanka_final-nsp.pdf" TargetMode="External"/><Relationship Id="rId28" Type="http://schemas.openxmlformats.org/officeDocument/2006/relationships/hyperlink" Target="https://pubmed.ncbi.nlm.nih.gov/32438530/" TargetMode="External"/><Relationship Id="rId36" Type="http://schemas.openxmlformats.org/officeDocument/2006/relationships/table" Target="../tables/table1.xml"/><Relationship Id="rId10" Type="http://schemas.openxmlformats.org/officeDocument/2006/relationships/hyperlink" Target="https://pubmed.ncbi.nlm.nih.gov/35139326/" TargetMode="External"/><Relationship Id="rId19" Type="http://schemas.openxmlformats.org/officeDocument/2006/relationships/hyperlink" Target="https://www.sciencedirect.com/science/article/pii/S0167587716300472" TargetMode="External"/><Relationship Id="rId31" Type="http://schemas.openxmlformats.org/officeDocument/2006/relationships/hyperlink" Target="https://www.nature.com/articles/s41598-022-08697-w" TargetMode="External"/><Relationship Id="rId4" Type="http://schemas.openxmlformats.org/officeDocument/2006/relationships/hyperlink" Target="https://www.sciencedirect.com/science/article/pii/S0001706X19310575?via%3Dihub" TargetMode="External"/><Relationship Id="rId9" Type="http://schemas.openxmlformats.org/officeDocument/2006/relationships/hyperlink" Target="https://pubmed.ncbi.nlm.nih.gov/31303958/" TargetMode="External"/><Relationship Id="rId14" Type="http://schemas.openxmlformats.org/officeDocument/2006/relationships/hyperlink" Target="https://www.sciencedirect.com/science/article/pii/S0167587716303701" TargetMode="External"/><Relationship Id="rId22" Type="http://schemas.openxmlformats.org/officeDocument/2006/relationships/hyperlink" Target="https://rr-asia.woah.org/app/uploads/2023/11/cm37481-sri-lanka_final-nsp.pdf" TargetMode="External"/><Relationship Id="rId27" Type="http://schemas.openxmlformats.org/officeDocument/2006/relationships/hyperlink" Target="https://journals.plos.org/plosntds/article?id=10.1371/journal.pntd.0010522" TargetMode="External"/><Relationship Id="rId30" Type="http://schemas.openxmlformats.org/officeDocument/2006/relationships/hyperlink" Target="https://www.mdpi.com/2076-2615/13/7/1126" TargetMode="External"/><Relationship Id="rId35" Type="http://schemas.openxmlformats.org/officeDocument/2006/relationships/hyperlink" Target="https://www.mdpi.com/2076-2615/12/1/105" TargetMode="External"/><Relationship Id="rId8" Type="http://schemas.openxmlformats.org/officeDocument/2006/relationships/hyperlink" Target="https://pubmed.ncbi.nlm.nih.gov/3219406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ciencedirect.com/science/article/pii/S1090023318302636?via%3Dihub" TargetMode="External"/><Relationship Id="rId13" Type="http://schemas.openxmlformats.org/officeDocument/2006/relationships/hyperlink" Target="https://pubmed.ncbi.nlm.nih.gov/32194069/" TargetMode="External"/><Relationship Id="rId3" Type="http://schemas.openxmlformats.org/officeDocument/2006/relationships/hyperlink" Target="https://pubmed.ncbi.nlm.nih.gov/35139326/" TargetMode="External"/><Relationship Id="rId7" Type="http://schemas.openxmlformats.org/officeDocument/2006/relationships/hyperlink" Target="https://pubmed.ncbi.nlm.nih.gov/31303958/" TargetMode="External"/><Relationship Id="rId12" Type="http://schemas.openxmlformats.org/officeDocument/2006/relationships/hyperlink" Target="https://www.sciencedirect.com/science/article/pii/S0001706X19310575?via%3Dihub" TargetMode="External"/><Relationship Id="rId17" Type="http://schemas.openxmlformats.org/officeDocument/2006/relationships/printerSettings" Target="../printerSettings/printerSettings1.bin"/><Relationship Id="rId2" Type="http://schemas.openxmlformats.org/officeDocument/2006/relationships/hyperlink" Target="https://www.sciencedirect.com/science/article/pii/S0001706X16303606?via%3Dihub" TargetMode="External"/><Relationship Id="rId16" Type="http://schemas.openxmlformats.org/officeDocument/2006/relationships/hyperlink" Target="https://www.sciencedirect.com/science/article/pii/S0167587716303701" TargetMode="External"/><Relationship Id="rId1" Type="http://schemas.openxmlformats.org/officeDocument/2006/relationships/hyperlink" Target="https://www.sciencedirect.com/science/article/pii/S0264410X15016758?via%3Dihub" TargetMode="External"/><Relationship Id="rId6" Type="http://schemas.openxmlformats.org/officeDocument/2006/relationships/hyperlink" Target="https://www.mdpi.com/2414-6366/5/1/12" TargetMode="External"/><Relationship Id="rId11" Type="http://schemas.openxmlformats.org/officeDocument/2006/relationships/hyperlink" Target="https://www.sciencedirect.com/science/article/pii/S0001706X19310575?via%3Dihub" TargetMode="External"/><Relationship Id="rId5" Type="http://schemas.openxmlformats.org/officeDocument/2006/relationships/hyperlink" Target="https://pubmed.ncbi.nlm.nih.gov/27414810/" TargetMode="External"/><Relationship Id="rId15" Type="http://schemas.openxmlformats.org/officeDocument/2006/relationships/hyperlink" Target="https://www.sciencedirect.com/science/article/pii/S0001706X19310575?via%3Dihub" TargetMode="External"/><Relationship Id="rId10" Type="http://schemas.openxmlformats.org/officeDocument/2006/relationships/hyperlink" Target="https://www.sciencedirect.com/science/article/pii/S0001706X19310575?via%3Dihub" TargetMode="External"/><Relationship Id="rId4" Type="http://schemas.openxmlformats.org/officeDocument/2006/relationships/hyperlink" Target="https://pubmed.ncbi.nlm.nih.gov/19486516/" TargetMode="External"/><Relationship Id="rId9" Type="http://schemas.openxmlformats.org/officeDocument/2006/relationships/hyperlink" Target="https://www.ncbi.nlm.nih.gov/pmc/articles/PMC8084341/" TargetMode="External"/><Relationship Id="rId14" Type="http://schemas.openxmlformats.org/officeDocument/2006/relationships/hyperlink" Target="https://www.sciencedirect.com/science/article/pii/S0001706X19310575?via%3Dihub"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cbi.nlm.nih.gov/pmc/articles/PMC4433337/" TargetMode="External"/><Relationship Id="rId2" Type="http://schemas.openxmlformats.org/officeDocument/2006/relationships/hyperlink" Target="https://rr-asia.woah.org/app/uploads/2019/11/8-challenges-for-the-management-and-control-of-stray-animals-national-experience_lok-nath-paudel.pdf" TargetMode="External"/><Relationship Id="rId1" Type="http://schemas.openxmlformats.org/officeDocument/2006/relationships/hyperlink" Target="https://pubmed.ncbi.nlm.nih.gov/24360218/" TargetMode="External"/><Relationship Id="rId6" Type="http://schemas.openxmlformats.org/officeDocument/2006/relationships/hyperlink" Target="https://www.sciencedirect.com/science/article/pii/S0167587716300472" TargetMode="External"/><Relationship Id="rId5" Type="http://schemas.openxmlformats.org/officeDocument/2006/relationships/hyperlink" Target="https://rr-asia.woah.org/app/uploads/2020/03/myanmar.pdf" TargetMode="External"/><Relationship Id="rId4" Type="http://schemas.openxmlformats.org/officeDocument/2006/relationships/hyperlink" Target="https://rr-asia.woah.org/app/uploads/2023/11/cm37481-sri-lanka_final-nsp.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pubmed.ncbi.nlm.nih.gov/32438530/" TargetMode="External"/><Relationship Id="rId2" Type="http://schemas.openxmlformats.org/officeDocument/2006/relationships/hyperlink" Target="https://pubmed.ncbi.nlm.nih.gov/35797418/" TargetMode="External"/><Relationship Id="rId1" Type="http://schemas.openxmlformats.org/officeDocument/2006/relationships/hyperlink" Target="https://pubmed.ncbi.nlm.nih.gov/18387138/" TargetMode="External"/><Relationship Id="rId4" Type="http://schemas.openxmlformats.org/officeDocument/2006/relationships/hyperlink" Target="https://journals.plos.org/plosntds/article?id=10.1371/journal.pntd.000760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nature.com/articles/s41598-022-08697-w" TargetMode="External"/><Relationship Id="rId1" Type="http://schemas.openxmlformats.org/officeDocument/2006/relationships/hyperlink" Target="https://www.mdpi.com/2076-2615/13/7/1126"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ciencedirect.com/science/article/pii/S2667114X24000049" TargetMode="External"/><Relationship Id="rId2" Type="http://schemas.openxmlformats.org/officeDocument/2006/relationships/hyperlink" Target="https://www.mdpi.com/2076-2615/12/1/105" TargetMode="External"/><Relationship Id="rId1" Type="http://schemas.openxmlformats.org/officeDocument/2006/relationships/hyperlink" Target="https://www.theborneopost.com/2022/09/27/rabies-ibet-to-survey-dog-population-along-sarawak-kalimantan-bor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7678-BFE3-450E-A8BC-1DAB3FF846FE}">
  <sheetPr>
    <tabColor theme="9" tint="0.79998168889431442"/>
  </sheetPr>
  <dimension ref="K2:O23"/>
  <sheetViews>
    <sheetView tabSelected="1" zoomScale="70" zoomScaleNormal="70" workbookViewId="0">
      <selection activeCell="P13" sqref="P13"/>
    </sheetView>
  </sheetViews>
  <sheetFormatPr defaultRowHeight="14.5" x14ac:dyDescent="0.35"/>
  <cols>
    <col min="10" max="12" width="8.7265625" customWidth="1"/>
    <col min="14" max="14" width="11.54296875" bestFit="1" customWidth="1"/>
    <col min="15" max="15" width="11.08984375" bestFit="1" customWidth="1"/>
  </cols>
  <sheetData>
    <row r="2" spans="14:15" x14ac:dyDescent="0.35">
      <c r="N2" s="75" t="s">
        <v>195</v>
      </c>
      <c r="O2" s="74">
        <v>45628</v>
      </c>
    </row>
    <row r="23" spans="11:11" x14ac:dyDescent="0.35">
      <c r="K23" s="7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8EAE-793A-418C-A314-30E34E0FDA79}">
  <sheetPr>
    <tabColor theme="8" tint="0.79998168889431442"/>
  </sheetPr>
  <dimension ref="A1:G53"/>
  <sheetViews>
    <sheetView workbookViewId="0">
      <selection activeCell="D7" sqref="D7"/>
    </sheetView>
  </sheetViews>
  <sheetFormatPr defaultRowHeight="14.5" x14ac:dyDescent="0.35"/>
  <cols>
    <col min="1" max="1" width="15.54296875" bestFit="1" customWidth="1"/>
    <col min="2" max="2" width="29.36328125" bestFit="1" customWidth="1"/>
    <col min="3" max="3" width="19.7265625" bestFit="1" customWidth="1"/>
    <col min="4" max="4" width="20.7265625" customWidth="1"/>
    <col min="5" max="5" width="13.90625" bestFit="1" customWidth="1"/>
    <col min="6" max="6" width="16.81640625" style="75" bestFit="1" customWidth="1"/>
    <col min="7" max="7" width="59.36328125" customWidth="1"/>
  </cols>
  <sheetData>
    <row r="1" spans="1:7" s="1" customFormat="1" x14ac:dyDescent="0.35">
      <c r="A1" s="83" t="s">
        <v>205</v>
      </c>
      <c r="B1" s="83" t="s">
        <v>0</v>
      </c>
      <c r="C1" s="83" t="s">
        <v>204</v>
      </c>
      <c r="D1" s="83" t="s">
        <v>206</v>
      </c>
      <c r="E1" s="83" t="s">
        <v>208</v>
      </c>
      <c r="F1" s="83" t="s">
        <v>207</v>
      </c>
      <c r="G1" s="85" t="s">
        <v>1</v>
      </c>
    </row>
    <row r="2" spans="1:7" x14ac:dyDescent="0.35">
      <c r="A2" t="s">
        <v>209</v>
      </c>
      <c r="B2" t="s">
        <v>44</v>
      </c>
      <c r="E2" t="s">
        <v>163</v>
      </c>
      <c r="F2" s="75">
        <v>21.2</v>
      </c>
      <c r="G2" s="2" t="s">
        <v>214</v>
      </c>
    </row>
    <row r="3" spans="1:7" x14ac:dyDescent="0.35">
      <c r="A3" t="s">
        <v>209</v>
      </c>
      <c r="B3" t="s">
        <v>44</v>
      </c>
      <c r="E3" t="s">
        <v>165</v>
      </c>
      <c r="F3" s="75">
        <v>7.4</v>
      </c>
      <c r="G3" s="2" t="s">
        <v>214</v>
      </c>
    </row>
    <row r="4" spans="1:7" x14ac:dyDescent="0.35">
      <c r="A4" t="s">
        <v>209</v>
      </c>
      <c r="B4" t="s">
        <v>48</v>
      </c>
      <c r="C4" t="s">
        <v>215</v>
      </c>
      <c r="D4" t="s">
        <v>218</v>
      </c>
      <c r="E4" t="s">
        <v>165</v>
      </c>
      <c r="F4" s="75">
        <v>10</v>
      </c>
      <c r="G4" s="2" t="s">
        <v>214</v>
      </c>
    </row>
    <row r="5" spans="1:7" x14ac:dyDescent="0.35">
      <c r="A5" t="s">
        <v>209</v>
      </c>
      <c r="B5" t="s">
        <v>48</v>
      </c>
      <c r="C5" t="s">
        <v>215</v>
      </c>
      <c r="D5" t="s">
        <v>217</v>
      </c>
      <c r="E5" t="s">
        <v>163</v>
      </c>
      <c r="F5" s="75">
        <v>8</v>
      </c>
      <c r="G5" s="2" t="s">
        <v>214</v>
      </c>
    </row>
    <row r="6" spans="1:7" x14ac:dyDescent="0.35">
      <c r="A6" t="s">
        <v>209</v>
      </c>
      <c r="B6" t="s">
        <v>38</v>
      </c>
      <c r="C6" t="s">
        <v>223</v>
      </c>
      <c r="D6" t="s">
        <v>219</v>
      </c>
      <c r="E6" t="s">
        <v>163</v>
      </c>
      <c r="F6" s="75">
        <v>33</v>
      </c>
      <c r="G6" s="2" t="s">
        <v>214</v>
      </c>
    </row>
    <row r="7" spans="1:7" x14ac:dyDescent="0.35">
      <c r="A7" t="s">
        <v>209</v>
      </c>
      <c r="B7" t="s">
        <v>38</v>
      </c>
      <c r="C7" t="s">
        <v>215</v>
      </c>
      <c r="D7" t="s">
        <v>216</v>
      </c>
      <c r="E7" t="s">
        <v>165</v>
      </c>
      <c r="F7" s="75">
        <v>16</v>
      </c>
      <c r="G7" s="2" t="s">
        <v>214</v>
      </c>
    </row>
    <row r="8" spans="1:7" x14ac:dyDescent="0.35">
      <c r="A8" t="s">
        <v>209</v>
      </c>
      <c r="B8" t="s">
        <v>38</v>
      </c>
      <c r="C8" t="s">
        <v>215</v>
      </c>
      <c r="D8" t="s">
        <v>220</v>
      </c>
      <c r="E8" t="s">
        <v>165</v>
      </c>
      <c r="F8" s="75">
        <v>5</v>
      </c>
      <c r="G8" s="2" t="s">
        <v>214</v>
      </c>
    </row>
    <row r="9" spans="1:7" x14ac:dyDescent="0.35">
      <c r="A9" t="s">
        <v>209</v>
      </c>
      <c r="B9" t="s">
        <v>52</v>
      </c>
      <c r="C9" t="s">
        <v>223</v>
      </c>
      <c r="D9" t="s">
        <v>229</v>
      </c>
      <c r="E9" t="s">
        <v>163</v>
      </c>
      <c r="F9" s="75">
        <v>38</v>
      </c>
      <c r="G9" s="2" t="s">
        <v>214</v>
      </c>
    </row>
    <row r="10" spans="1:7" x14ac:dyDescent="0.35">
      <c r="A10" t="s">
        <v>209</v>
      </c>
      <c r="B10" t="s">
        <v>57</v>
      </c>
      <c r="C10" t="s">
        <v>223</v>
      </c>
      <c r="D10" t="s">
        <v>221</v>
      </c>
      <c r="E10" t="s">
        <v>163</v>
      </c>
      <c r="F10" s="75">
        <v>121</v>
      </c>
      <c r="G10" s="2" t="s">
        <v>214</v>
      </c>
    </row>
    <row r="11" spans="1:7" x14ac:dyDescent="0.35">
      <c r="A11" t="s">
        <v>209</v>
      </c>
      <c r="B11" t="s">
        <v>5</v>
      </c>
      <c r="C11" t="s">
        <v>215</v>
      </c>
      <c r="D11" t="s">
        <v>234</v>
      </c>
      <c r="F11" s="75">
        <v>4</v>
      </c>
      <c r="G11" s="2" t="s">
        <v>214</v>
      </c>
    </row>
    <row r="12" spans="1:7" x14ac:dyDescent="0.35">
      <c r="A12" t="s">
        <v>209</v>
      </c>
      <c r="B12" t="s">
        <v>5</v>
      </c>
      <c r="C12" t="s">
        <v>223</v>
      </c>
      <c r="D12" t="s">
        <v>222</v>
      </c>
      <c r="E12" t="s">
        <v>163</v>
      </c>
      <c r="F12" s="75">
        <v>6</v>
      </c>
      <c r="G12" s="2" t="s">
        <v>214</v>
      </c>
    </row>
    <row r="13" spans="1:7" x14ac:dyDescent="0.35">
      <c r="A13" t="s">
        <v>209</v>
      </c>
      <c r="B13" t="s">
        <v>5</v>
      </c>
      <c r="C13" t="s">
        <v>215</v>
      </c>
      <c r="D13" t="s">
        <v>224</v>
      </c>
      <c r="F13" s="75">
        <v>11</v>
      </c>
      <c r="G13" s="2" t="s">
        <v>214</v>
      </c>
    </row>
    <row r="14" spans="1:7" x14ac:dyDescent="0.35">
      <c r="A14" t="s">
        <v>209</v>
      </c>
      <c r="B14" t="s">
        <v>5</v>
      </c>
      <c r="C14" t="s">
        <v>215</v>
      </c>
      <c r="D14" t="s">
        <v>225</v>
      </c>
      <c r="F14" s="75">
        <v>8</v>
      </c>
      <c r="G14" s="2" t="s">
        <v>214</v>
      </c>
    </row>
    <row r="15" spans="1:7" x14ac:dyDescent="0.35">
      <c r="A15" t="s">
        <v>209</v>
      </c>
      <c r="B15" t="s">
        <v>5</v>
      </c>
      <c r="C15" t="s">
        <v>223</v>
      </c>
      <c r="D15" t="s">
        <v>226</v>
      </c>
      <c r="E15" t="s">
        <v>163</v>
      </c>
      <c r="F15" s="75">
        <v>139</v>
      </c>
      <c r="G15" s="2" t="s">
        <v>214</v>
      </c>
    </row>
    <row r="16" spans="1:7" x14ac:dyDescent="0.35">
      <c r="A16" t="s">
        <v>209</v>
      </c>
      <c r="B16" t="s">
        <v>22</v>
      </c>
      <c r="C16" t="s">
        <v>223</v>
      </c>
      <c r="D16" t="s">
        <v>227</v>
      </c>
      <c r="E16" t="s">
        <v>163</v>
      </c>
      <c r="F16" s="75">
        <v>14</v>
      </c>
      <c r="G16" s="2" t="s">
        <v>214</v>
      </c>
    </row>
    <row r="17" spans="1:7" x14ac:dyDescent="0.35">
      <c r="A17" t="s">
        <v>209</v>
      </c>
      <c r="B17" t="s">
        <v>68</v>
      </c>
      <c r="C17" t="s">
        <v>228</v>
      </c>
      <c r="E17" t="s">
        <v>165</v>
      </c>
      <c r="F17" s="75">
        <v>4</v>
      </c>
      <c r="G17" s="2" t="s">
        <v>214</v>
      </c>
    </row>
    <row r="18" spans="1:7" x14ac:dyDescent="0.35">
      <c r="A18" t="s">
        <v>209</v>
      </c>
      <c r="B18" t="s">
        <v>68</v>
      </c>
      <c r="C18" t="s">
        <v>228</v>
      </c>
      <c r="E18" t="s">
        <v>163</v>
      </c>
      <c r="F18" s="75">
        <v>7</v>
      </c>
      <c r="G18" s="2" t="s">
        <v>214</v>
      </c>
    </row>
    <row r="19" spans="1:7" x14ac:dyDescent="0.35">
      <c r="A19" t="s">
        <v>209</v>
      </c>
      <c r="B19" t="s">
        <v>38</v>
      </c>
      <c r="C19" t="s">
        <v>223</v>
      </c>
      <c r="D19" t="s">
        <v>219</v>
      </c>
      <c r="E19" t="s">
        <v>163</v>
      </c>
      <c r="F19" s="75" t="s">
        <v>230</v>
      </c>
      <c r="G19" s="2" t="s">
        <v>39</v>
      </c>
    </row>
    <row r="20" spans="1:7" x14ac:dyDescent="0.35">
      <c r="A20" t="s">
        <v>209</v>
      </c>
      <c r="B20" t="s">
        <v>38</v>
      </c>
      <c r="C20" t="s">
        <v>228</v>
      </c>
      <c r="D20" t="s">
        <v>216</v>
      </c>
      <c r="E20" t="s">
        <v>165</v>
      </c>
      <c r="F20" s="75">
        <v>16.399999999999999</v>
      </c>
      <c r="G20" s="2" t="s">
        <v>40</v>
      </c>
    </row>
    <row r="21" spans="1:7" x14ac:dyDescent="0.35">
      <c r="A21" t="s">
        <v>209</v>
      </c>
      <c r="B21" t="s">
        <v>38</v>
      </c>
      <c r="C21" t="s">
        <v>228</v>
      </c>
      <c r="D21" t="s">
        <v>220</v>
      </c>
      <c r="E21" t="s">
        <v>165</v>
      </c>
      <c r="F21" s="75">
        <v>5.2</v>
      </c>
      <c r="G21" s="2" t="s">
        <v>40</v>
      </c>
    </row>
    <row r="22" spans="1:7" x14ac:dyDescent="0.35">
      <c r="A22" t="s">
        <v>209</v>
      </c>
      <c r="B22" t="s">
        <v>231</v>
      </c>
      <c r="C22" t="s">
        <v>215</v>
      </c>
      <c r="D22" t="s">
        <v>232</v>
      </c>
      <c r="E22" t="s">
        <v>241</v>
      </c>
      <c r="F22" s="75">
        <v>20</v>
      </c>
      <c r="G22" s="2" t="s">
        <v>233</v>
      </c>
    </row>
    <row r="23" spans="1:7" x14ac:dyDescent="0.35">
      <c r="A23" t="s">
        <v>209</v>
      </c>
      <c r="B23" t="s">
        <v>11</v>
      </c>
      <c r="C23" t="s">
        <v>223</v>
      </c>
      <c r="D23" t="s">
        <v>235</v>
      </c>
      <c r="E23" t="s">
        <v>163</v>
      </c>
      <c r="F23" s="75">
        <v>5.0999999999999996</v>
      </c>
      <c r="G23" s="2" t="s">
        <v>236</v>
      </c>
    </row>
    <row r="24" spans="1:7" x14ac:dyDescent="0.35">
      <c r="A24" t="s">
        <v>209</v>
      </c>
      <c r="B24" t="s">
        <v>17</v>
      </c>
      <c r="C24" t="s">
        <v>215</v>
      </c>
      <c r="D24" t="s">
        <v>237</v>
      </c>
      <c r="E24" t="s">
        <v>165</v>
      </c>
      <c r="F24" s="75">
        <v>6.1</v>
      </c>
      <c r="G24" s="2" t="s">
        <v>239</v>
      </c>
    </row>
    <row r="25" spans="1:7" x14ac:dyDescent="0.35">
      <c r="A25" t="s">
        <v>209</v>
      </c>
      <c r="B25" t="s">
        <v>17</v>
      </c>
      <c r="C25" t="s">
        <v>215</v>
      </c>
      <c r="D25" t="s">
        <v>238</v>
      </c>
      <c r="E25" t="s">
        <v>163</v>
      </c>
      <c r="F25" s="75">
        <v>5.6</v>
      </c>
      <c r="G25" s="2" t="s">
        <v>239</v>
      </c>
    </row>
    <row r="26" spans="1:7" x14ac:dyDescent="0.35">
      <c r="A26" t="s">
        <v>209</v>
      </c>
      <c r="B26" t="s">
        <v>18</v>
      </c>
      <c r="C26" t="s">
        <v>223</v>
      </c>
      <c r="D26" t="s">
        <v>240</v>
      </c>
      <c r="E26" t="s">
        <v>163</v>
      </c>
      <c r="F26" s="75" t="s">
        <v>242</v>
      </c>
      <c r="G26" s="2" t="s">
        <v>243</v>
      </c>
    </row>
    <row r="27" spans="1:7" x14ac:dyDescent="0.35">
      <c r="A27" t="s">
        <v>209</v>
      </c>
      <c r="B27" t="s">
        <v>19</v>
      </c>
      <c r="C27" t="s">
        <v>223</v>
      </c>
      <c r="D27" t="s">
        <v>244</v>
      </c>
      <c r="E27" t="s">
        <v>163</v>
      </c>
      <c r="F27" s="75">
        <v>18.100000000000001</v>
      </c>
      <c r="G27" s="2" t="s">
        <v>245</v>
      </c>
    </row>
    <row r="28" spans="1:7" x14ac:dyDescent="0.35">
      <c r="A28" t="s">
        <v>209</v>
      </c>
      <c r="B28" t="s">
        <v>57</v>
      </c>
      <c r="C28" t="s">
        <v>223</v>
      </c>
      <c r="D28" t="s">
        <v>221</v>
      </c>
      <c r="E28" t="s">
        <v>163</v>
      </c>
      <c r="F28" s="75">
        <v>121</v>
      </c>
      <c r="G28" s="2" t="s">
        <v>203</v>
      </c>
    </row>
    <row r="29" spans="1:7" x14ac:dyDescent="0.35">
      <c r="A29" t="s">
        <v>209</v>
      </c>
      <c r="B29" t="s">
        <v>21</v>
      </c>
      <c r="C29" t="s">
        <v>215</v>
      </c>
      <c r="D29" t="s">
        <v>246</v>
      </c>
      <c r="E29" t="s">
        <v>241</v>
      </c>
      <c r="F29" s="75" t="s">
        <v>247</v>
      </c>
      <c r="G29" s="2" t="s">
        <v>248</v>
      </c>
    </row>
    <row r="30" spans="1:7" x14ac:dyDescent="0.35">
      <c r="A30" t="s">
        <v>209</v>
      </c>
      <c r="B30" t="s">
        <v>26</v>
      </c>
      <c r="C30" t="s">
        <v>215</v>
      </c>
      <c r="D30" t="s">
        <v>249</v>
      </c>
      <c r="E30" t="s">
        <v>165</v>
      </c>
      <c r="F30" s="75">
        <v>4.9000000000000004</v>
      </c>
      <c r="G30" s="2" t="s">
        <v>36</v>
      </c>
    </row>
    <row r="31" spans="1:7" x14ac:dyDescent="0.35">
      <c r="A31" t="s">
        <v>210</v>
      </c>
      <c r="B31" t="s">
        <v>106</v>
      </c>
      <c r="C31" t="s">
        <v>223</v>
      </c>
      <c r="D31" t="s">
        <v>250</v>
      </c>
      <c r="E31" t="s">
        <v>163</v>
      </c>
      <c r="F31" s="75">
        <v>828</v>
      </c>
      <c r="G31" s="2" t="s">
        <v>251</v>
      </c>
    </row>
    <row r="32" spans="1:7" x14ac:dyDescent="0.35">
      <c r="A32" t="s">
        <v>210</v>
      </c>
      <c r="B32" t="s">
        <v>107</v>
      </c>
      <c r="C32" t="s">
        <v>215</v>
      </c>
      <c r="D32" t="s">
        <v>220</v>
      </c>
      <c r="E32" t="s">
        <v>163</v>
      </c>
      <c r="F32" s="75">
        <v>16.3</v>
      </c>
      <c r="G32" s="2" t="s">
        <v>197</v>
      </c>
    </row>
    <row r="33" spans="1:7" x14ac:dyDescent="0.35">
      <c r="A33" t="s">
        <v>210</v>
      </c>
      <c r="B33" t="s">
        <v>107</v>
      </c>
      <c r="C33" t="s">
        <v>215</v>
      </c>
      <c r="D33" t="s">
        <v>220</v>
      </c>
      <c r="E33" t="s">
        <v>165</v>
      </c>
      <c r="F33" s="75">
        <v>8.43</v>
      </c>
      <c r="G33" s="2" t="s">
        <v>197</v>
      </c>
    </row>
    <row r="34" spans="1:7" x14ac:dyDescent="0.35">
      <c r="A34" t="s">
        <v>210</v>
      </c>
      <c r="B34" t="s">
        <v>111</v>
      </c>
      <c r="C34" t="s">
        <v>223</v>
      </c>
      <c r="D34" t="s">
        <v>252</v>
      </c>
      <c r="E34" t="s">
        <v>163</v>
      </c>
      <c r="F34" s="75">
        <v>6</v>
      </c>
      <c r="G34" s="2" t="s">
        <v>192</v>
      </c>
    </row>
    <row r="35" spans="1:7" x14ac:dyDescent="0.35">
      <c r="A35" t="s">
        <v>210</v>
      </c>
      <c r="B35" t="s">
        <v>112</v>
      </c>
      <c r="C35" t="s">
        <v>228</v>
      </c>
      <c r="E35" t="s">
        <v>241</v>
      </c>
      <c r="F35" s="75">
        <v>10</v>
      </c>
      <c r="G35" s="2" t="s">
        <v>161</v>
      </c>
    </row>
    <row r="36" spans="1:7" x14ac:dyDescent="0.35">
      <c r="A36" t="s">
        <v>210</v>
      </c>
      <c r="B36" t="s">
        <v>113</v>
      </c>
      <c r="C36" t="s">
        <v>215</v>
      </c>
      <c r="D36" t="s">
        <v>253</v>
      </c>
      <c r="E36" t="s">
        <v>163</v>
      </c>
      <c r="F36" s="75">
        <v>17</v>
      </c>
      <c r="G36" s="2" t="s">
        <v>257</v>
      </c>
    </row>
    <row r="37" spans="1:7" x14ac:dyDescent="0.35">
      <c r="A37" t="s">
        <v>210</v>
      </c>
      <c r="B37" t="s">
        <v>113</v>
      </c>
      <c r="C37" t="s">
        <v>215</v>
      </c>
      <c r="D37" t="s">
        <v>254</v>
      </c>
      <c r="E37" t="s">
        <v>163</v>
      </c>
      <c r="F37" s="75">
        <v>4.5999999999999996</v>
      </c>
      <c r="G37" s="2" t="s">
        <v>257</v>
      </c>
    </row>
    <row r="38" spans="1:7" x14ac:dyDescent="0.35">
      <c r="A38" t="s">
        <v>210</v>
      </c>
      <c r="B38" t="s">
        <v>113</v>
      </c>
      <c r="C38" t="s">
        <v>215</v>
      </c>
      <c r="D38" t="s">
        <v>255</v>
      </c>
      <c r="E38" t="s">
        <v>163</v>
      </c>
      <c r="F38" s="75">
        <v>6.7</v>
      </c>
      <c r="G38" s="2" t="s">
        <v>257</v>
      </c>
    </row>
    <row r="39" spans="1:7" x14ac:dyDescent="0.35">
      <c r="A39" t="s">
        <v>210</v>
      </c>
      <c r="B39" t="s">
        <v>113</v>
      </c>
      <c r="C39" t="s">
        <v>215</v>
      </c>
      <c r="D39" t="s">
        <v>256</v>
      </c>
      <c r="E39" t="s">
        <v>163</v>
      </c>
      <c r="F39" s="75">
        <v>8.5</v>
      </c>
      <c r="G39" s="2" t="s">
        <v>257</v>
      </c>
    </row>
    <row r="40" spans="1:7" x14ac:dyDescent="0.35">
      <c r="A40" t="s">
        <v>210</v>
      </c>
      <c r="B40" t="s">
        <v>258</v>
      </c>
      <c r="C40" t="s">
        <v>228</v>
      </c>
      <c r="E40" t="s">
        <v>163</v>
      </c>
      <c r="F40" s="75">
        <v>21.2</v>
      </c>
      <c r="G40" s="2" t="s">
        <v>259</v>
      </c>
    </row>
    <row r="41" spans="1:7" x14ac:dyDescent="0.35">
      <c r="A41" t="s">
        <v>211</v>
      </c>
      <c r="B41" t="s">
        <v>6</v>
      </c>
      <c r="C41" t="s">
        <v>223</v>
      </c>
      <c r="D41" t="s">
        <v>261</v>
      </c>
      <c r="E41" t="s">
        <v>163</v>
      </c>
      <c r="F41" s="75">
        <v>4.5999999999999996</v>
      </c>
      <c r="G41" s="2" t="s">
        <v>260</v>
      </c>
    </row>
    <row r="42" spans="1:7" x14ac:dyDescent="0.35">
      <c r="A42" t="s">
        <v>211</v>
      </c>
      <c r="B42" t="s">
        <v>12</v>
      </c>
      <c r="C42" t="s">
        <v>228</v>
      </c>
      <c r="E42" t="s">
        <v>165</v>
      </c>
      <c r="F42" s="75" t="s">
        <v>262</v>
      </c>
      <c r="G42" s="2" t="s">
        <v>266</v>
      </c>
    </row>
    <row r="43" spans="1:7" x14ac:dyDescent="0.35">
      <c r="A43" t="s">
        <v>211</v>
      </c>
      <c r="B43" t="s">
        <v>12</v>
      </c>
      <c r="C43" t="s">
        <v>228</v>
      </c>
      <c r="E43" t="s">
        <v>265</v>
      </c>
      <c r="F43" s="75" t="s">
        <v>263</v>
      </c>
      <c r="G43" s="2" t="s">
        <v>266</v>
      </c>
    </row>
    <row r="44" spans="1:7" x14ac:dyDescent="0.35">
      <c r="A44" t="s">
        <v>211</v>
      </c>
      <c r="B44" t="s">
        <v>12</v>
      </c>
      <c r="C44" t="s">
        <v>228</v>
      </c>
      <c r="E44" t="s">
        <v>163</v>
      </c>
      <c r="F44" s="75" t="s">
        <v>264</v>
      </c>
      <c r="G44" s="2" t="s">
        <v>266</v>
      </c>
    </row>
    <row r="45" spans="1:7" x14ac:dyDescent="0.35">
      <c r="A45" t="s">
        <v>211</v>
      </c>
      <c r="B45" t="s">
        <v>14</v>
      </c>
      <c r="C45" t="s">
        <v>215</v>
      </c>
      <c r="E45" t="s">
        <v>163</v>
      </c>
      <c r="F45" s="75">
        <v>5.2</v>
      </c>
      <c r="G45" s="2" t="s">
        <v>267</v>
      </c>
    </row>
    <row r="46" spans="1:7" x14ac:dyDescent="0.35">
      <c r="A46" t="s">
        <v>211</v>
      </c>
      <c r="B46" t="s">
        <v>97</v>
      </c>
      <c r="C46" t="s">
        <v>223</v>
      </c>
      <c r="D46" t="s">
        <v>268</v>
      </c>
      <c r="E46" t="s">
        <v>163</v>
      </c>
      <c r="F46" s="75">
        <v>3.78</v>
      </c>
      <c r="G46" s="2" t="s">
        <v>185</v>
      </c>
    </row>
    <row r="47" spans="1:7" x14ac:dyDescent="0.35">
      <c r="A47" t="s">
        <v>212</v>
      </c>
      <c r="B47" t="s">
        <v>116</v>
      </c>
      <c r="C47" t="s">
        <v>223</v>
      </c>
      <c r="D47" t="s">
        <v>269</v>
      </c>
      <c r="E47" t="s">
        <v>163</v>
      </c>
      <c r="F47" s="75">
        <v>315</v>
      </c>
      <c r="G47" s="2" t="s">
        <v>198</v>
      </c>
    </row>
    <row r="48" spans="1:7" x14ac:dyDescent="0.35">
      <c r="A48" t="s">
        <v>212</v>
      </c>
      <c r="B48" t="s">
        <v>120</v>
      </c>
      <c r="C48" t="s">
        <v>215</v>
      </c>
      <c r="D48" t="s">
        <v>270</v>
      </c>
      <c r="E48" t="s">
        <v>163</v>
      </c>
      <c r="F48" s="75">
        <v>80</v>
      </c>
      <c r="G48" s="2" t="s">
        <v>202</v>
      </c>
    </row>
    <row r="49" spans="1:7" x14ac:dyDescent="0.35">
      <c r="A49" t="s">
        <v>213</v>
      </c>
      <c r="B49" t="s">
        <v>20</v>
      </c>
      <c r="C49" t="s">
        <v>215</v>
      </c>
      <c r="D49" t="s">
        <v>271</v>
      </c>
      <c r="E49" t="s">
        <v>241</v>
      </c>
      <c r="F49" s="84">
        <f>2910000/275000</f>
        <v>10.581818181818182</v>
      </c>
      <c r="G49" s="2" t="s">
        <v>272</v>
      </c>
    </row>
    <row r="50" spans="1:7" x14ac:dyDescent="0.35">
      <c r="A50" t="s">
        <v>213</v>
      </c>
      <c r="B50" t="s">
        <v>144</v>
      </c>
      <c r="C50" t="s">
        <v>228</v>
      </c>
      <c r="E50" t="s">
        <v>241</v>
      </c>
      <c r="F50" s="75">
        <f>3390000/500000</f>
        <v>6.78</v>
      </c>
      <c r="G50" s="2" t="s">
        <v>199</v>
      </c>
    </row>
    <row r="51" spans="1:7" x14ac:dyDescent="0.35">
      <c r="A51" t="s">
        <v>213</v>
      </c>
      <c r="B51" t="s">
        <v>150</v>
      </c>
      <c r="C51" t="s">
        <v>228</v>
      </c>
      <c r="E51" t="s">
        <v>165</v>
      </c>
      <c r="F51" s="84">
        <f>1000/256.3</f>
        <v>3.9016777214202105</v>
      </c>
      <c r="G51" s="2" t="s">
        <v>200</v>
      </c>
    </row>
    <row r="52" spans="1:7" x14ac:dyDescent="0.35">
      <c r="A52" t="s">
        <v>213</v>
      </c>
      <c r="B52" t="s">
        <v>150</v>
      </c>
      <c r="C52" t="s">
        <v>228</v>
      </c>
      <c r="E52" t="s">
        <v>265</v>
      </c>
      <c r="F52" s="84">
        <f>1000/213.8</f>
        <v>4.677268475210477</v>
      </c>
      <c r="G52" s="2" t="s">
        <v>200</v>
      </c>
    </row>
    <row r="53" spans="1:7" x14ac:dyDescent="0.35">
      <c r="A53" t="s">
        <v>213</v>
      </c>
      <c r="B53" t="s">
        <v>150</v>
      </c>
      <c r="C53" t="s">
        <v>228</v>
      </c>
      <c r="E53" t="s">
        <v>163</v>
      </c>
      <c r="F53" s="84">
        <f>1000/208.7</f>
        <v>4.7915668423574509</v>
      </c>
      <c r="G53" s="2" t="s">
        <v>200</v>
      </c>
    </row>
  </sheetData>
  <hyperlinks>
    <hyperlink ref="G2" r:id="rId1" display="https://www.sciencedirect.com/science/article/pii/S0001706X19310575?via%3Dihub" xr:uid="{A7272630-EE1D-43FF-9DE9-349A05F27C5C}"/>
    <hyperlink ref="G3" r:id="rId2" display="https://www.sciencedirect.com/science/article/pii/S0001706X19310575?via%3Dihub" xr:uid="{DC824CB6-A317-49B4-9150-66E115DD060C}"/>
    <hyperlink ref="G4:G15" r:id="rId3" display="https://www.sciencedirect.com/science/article/pii/S0001706X19310575?via%3Dihub" xr:uid="{A125EFB4-560A-443E-B31A-D63D572BD2CA}"/>
    <hyperlink ref="G16:G18" r:id="rId4" display="https://www.sciencedirect.com/science/article/pii/S0001706X19310575?via%3Dihub" xr:uid="{896460E2-D1EF-4344-ACE2-9D83D2350EC1}"/>
    <hyperlink ref="G19" r:id="rId5" display="https://www.sciencedirect.com/science/article/pii/S0264410X15016758?via%3Dihub" xr:uid="{FE5B1827-2B09-43A0-823F-626CA44BF5B0}"/>
    <hyperlink ref="G20" r:id="rId6" display="https://www.sciencedirect.com/science/article/pii/S0001706X16303606?via%3Dihub" xr:uid="{BB26A987-6AE9-4E90-93CE-10B49A734476}"/>
    <hyperlink ref="G21" r:id="rId7" display="https://www.sciencedirect.com/science/article/pii/S0001706X16303606?via%3Dihub" xr:uid="{45A91174-5F7B-4E05-A904-57552242EEB6}"/>
    <hyperlink ref="G22" r:id="rId8" display="https://pubmed.ncbi.nlm.nih.gov/32194069/" xr:uid="{93AFDD90-B595-4839-965B-4B0014AAD924}"/>
    <hyperlink ref="G23" r:id="rId9" display="https://pubmed.ncbi.nlm.nih.gov/31303958/" xr:uid="{564F53D3-06AD-4952-B390-8ADF3F92760E}"/>
    <hyperlink ref="G24" r:id="rId10" display="https://pubmed.ncbi.nlm.nih.gov/35139326/" xr:uid="{9A8668A2-81B9-482C-90BF-8A14663F04E6}"/>
    <hyperlink ref="G25" r:id="rId11" display="https://pubmed.ncbi.nlm.nih.gov/35139326/" xr:uid="{EC99033B-D719-4251-B20A-F4152FCF560B}"/>
    <hyperlink ref="G26" r:id="rId12" display="https://pubmed.ncbi.nlm.nih.gov/19486516/" xr:uid="{BC5C2351-52DE-4FEF-91FE-72E262D1BE85}"/>
    <hyperlink ref="G27" r:id="rId13" display="https://pubmed.ncbi.nlm.nih.gov/27414810/" xr:uid="{970E108C-1AD4-4237-BD44-357A2503A86E}"/>
    <hyperlink ref="G28" r:id="rId14" display="https://www.sciencedirect.com/science/article/pii/S0167587716303701" xr:uid="{2A1CF412-6A74-450A-939B-05E4BB31A6EA}"/>
    <hyperlink ref="G29" r:id="rId15" display="https://www.mdpi.com/2414-6366/5/1/12" xr:uid="{F1562585-B067-44CB-81AB-D8B21422F644}"/>
    <hyperlink ref="G30" r:id="rId16" display="https://www.sciencedirect.com/science/article/pii/S1090023318302636?via%3Dihub" xr:uid="{52482921-CF01-40FA-B1B6-A4C2374D3152}"/>
    <hyperlink ref="G31" r:id="rId17" display="https://pmc.ncbi.nlm.nih.gov/articles/PMC4433337/" xr:uid="{958CACAC-D2E1-4818-AD17-74DEB5558217}"/>
    <hyperlink ref="G32" r:id="rId18" display="https://www.sciencedirect.com/science/article/pii/S0167587716300472" xr:uid="{EF81FD7C-FDCC-4E3B-8D06-1D2866D420D7}"/>
    <hyperlink ref="G33" r:id="rId19" display="https://www.sciencedirect.com/science/article/pii/S0167587716300472" xr:uid="{C6567D7A-6D26-4159-A97E-A7594695817E}"/>
    <hyperlink ref="G34" r:id="rId20" location=":~:text=Dog%20population%20-%2044963%20%28Est.%29%20Dog%20%26,human%20Est.%20Ratio%20-%201%20%3A%206" display="https://rr-asia.woah.org/app/uploads/2020/03/myanmar.pdf - :~:text=Dog%20population%20-%2044963%20%28Est.%29%20Dog%20%26,human%20Est.%20Ratio%20-%201%20%3A%206" xr:uid="{1F0A217F-A826-4B9B-9F2D-FEBA278BA0C2}"/>
    <hyperlink ref="G35" r:id="rId21" xr:uid="{FF278B89-01EC-4293-BBAC-1013C619CC8A}"/>
    <hyperlink ref="G36" r:id="rId22" display="https://rr-asia.woah.org/app/uploads/2023/11/cm37481-sri-lanka_final-nsp.pdf" xr:uid="{D9FE65E8-1DBE-4C24-8C19-1CC3CA12684E}"/>
    <hyperlink ref="G37:G39" r:id="rId23" display="https://rr-asia.woah.org/app/uploads/2023/11/cm37481-sri-lanka_final-nsp.pdf" xr:uid="{6755157C-F716-474C-9E1F-21F3603AFAF1}"/>
    <hyperlink ref="G40" r:id="rId24" display="https://pubmed.ncbi.nlm.nih.gov/24360218/" xr:uid="{1CB99FE7-F12B-47E8-84A5-31C4E1F21CD3}"/>
    <hyperlink ref="G41" r:id="rId25" display="https://pubmed.ncbi.nlm.nih.gov/18387138/" xr:uid="{65D8CC9E-1797-4D7B-97EB-AF947A26E7A2}"/>
    <hyperlink ref="G42" r:id="rId26" display="https://journals.plos.org/plosntds/article?id=10.1371/journal.pntd.0010522" xr:uid="{EE33D68E-1F15-4354-87F2-175C6E394171}"/>
    <hyperlink ref="G43:G44" r:id="rId27" display="https://journals.plos.org/plosntds/article?id=10.1371/journal.pntd.0010522" xr:uid="{B41FA3D8-298D-403B-A03C-B5C34FDE1B5B}"/>
    <hyperlink ref="G45" r:id="rId28" display="https://pubmed.ncbi.nlm.nih.gov/32438530/" xr:uid="{923F7654-DABE-4302-ADBF-2FE2C5A81BA6}"/>
    <hyperlink ref="G46" r:id="rId29" display="https://journals.plos.org/plosntds/article?id=10.1371/journal.pntd.0007600" xr:uid="{CC706463-C4EF-41CA-8A80-5F7A10177EB4}"/>
    <hyperlink ref="G47" r:id="rId30" display="https://www.mdpi.com/2076-2615/13/7/1126" xr:uid="{0F91E5A0-92D2-4FCC-BC5F-CD4FCD9C7073}"/>
    <hyperlink ref="G48" r:id="rId31" display="https://www.nature.com/articles/s41598-022-08697-w" xr:uid="{17104C77-0FB0-4B11-B839-7C77B3FDF7C8}"/>
    <hyperlink ref="G49" r:id="rId32" display="https://www.theborneopost.com/2022/09/27/rabies-ibet-to-survey-dog-population-along-sarawak-kalimantan-border/" xr:uid="{5B89E80A-3727-41AB-8171-150600556777}"/>
    <hyperlink ref="G50" r:id="rId33" location=":~:text=On%20the%20other%20hand%2C%20in,among%20the%20population%27s%203.39%20million" display="https://www.sciencedirect.com/science/article/pii/S2667114X24000049 - :~:text=On%20the%20other%20hand%2C%20in,among%20the%20population%27s%203.39%20million" xr:uid="{A0C40F75-C7B3-414F-97F1-245210D44C2F}"/>
    <hyperlink ref="G51" r:id="rId34" display="https://www.mdpi.com/2076-2615/12/1/105" xr:uid="{0D603EB3-D413-4E08-8424-0CED40D1DDA3}"/>
    <hyperlink ref="G52:G53" r:id="rId35" display="https://www.mdpi.com/2076-2615/12/1/105" xr:uid="{20C1D9A0-282F-442E-844C-2CD3C3CD1A1B}"/>
  </hyperlinks>
  <pageMargins left="0.7" right="0.7" top="0.75" bottom="0.75" header="0.3" footer="0.3"/>
  <tableParts count="1">
    <tablePart r:id="rId3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A07F-99A4-4A08-891B-E620B03A8AF0}">
  <sheetPr>
    <tabColor theme="5" tint="0.79998168889431442"/>
  </sheetPr>
  <dimension ref="A1:N52"/>
  <sheetViews>
    <sheetView workbookViewId="0">
      <selection activeCell="B57" sqref="B57"/>
    </sheetView>
  </sheetViews>
  <sheetFormatPr defaultRowHeight="14.5" x14ac:dyDescent="0.35"/>
  <cols>
    <col min="1" max="1" width="18.453125" customWidth="1"/>
    <col min="2" max="2" width="12.26953125" style="6" customWidth="1"/>
    <col min="3" max="5" width="11.1796875" customWidth="1"/>
    <col min="6" max="7" width="20.1796875" style="10" customWidth="1"/>
    <col min="14" max="14" width="55.54296875" bestFit="1" customWidth="1"/>
  </cols>
  <sheetData>
    <row r="1" spans="1:14" x14ac:dyDescent="0.35">
      <c r="A1" s="77" t="s">
        <v>0</v>
      </c>
      <c r="B1" s="78" t="s">
        <v>70</v>
      </c>
      <c r="C1" s="77" t="s">
        <v>162</v>
      </c>
      <c r="D1" s="77"/>
      <c r="E1" s="77"/>
      <c r="F1" s="80" t="s">
        <v>182</v>
      </c>
      <c r="G1" s="80"/>
      <c r="H1" s="79" t="s">
        <v>167</v>
      </c>
      <c r="I1" s="79"/>
      <c r="K1" s="8"/>
      <c r="N1" t="s">
        <v>183</v>
      </c>
    </row>
    <row r="2" spans="1:14" x14ac:dyDescent="0.35">
      <c r="A2" s="77"/>
      <c r="B2" s="78"/>
      <c r="C2" s="11" t="s">
        <v>163</v>
      </c>
      <c r="D2" s="11" t="s">
        <v>164</v>
      </c>
      <c r="E2" s="11" t="s">
        <v>165</v>
      </c>
      <c r="F2" s="12" t="s">
        <v>180</v>
      </c>
      <c r="G2" s="12" t="s">
        <v>181</v>
      </c>
      <c r="H2" s="79"/>
      <c r="I2" s="79"/>
      <c r="K2" s="6"/>
      <c r="N2" t="s">
        <v>186</v>
      </c>
    </row>
    <row r="3" spans="1:14" x14ac:dyDescent="0.35">
      <c r="A3" s="27" t="s">
        <v>41</v>
      </c>
      <c r="B3" s="28" t="s">
        <v>72</v>
      </c>
      <c r="C3" s="29"/>
      <c r="D3" s="30"/>
      <c r="E3" s="31"/>
      <c r="F3" s="21"/>
      <c r="G3" s="22"/>
      <c r="H3" t="s">
        <v>196</v>
      </c>
      <c r="N3" t="s">
        <v>193</v>
      </c>
    </row>
    <row r="4" spans="1:14" x14ac:dyDescent="0.35">
      <c r="A4" s="13" t="s">
        <v>43</v>
      </c>
      <c r="B4" s="32" t="s">
        <v>73</v>
      </c>
      <c r="C4" s="15"/>
      <c r="D4" s="16"/>
      <c r="E4" s="17"/>
      <c r="F4" s="23"/>
      <c r="G4" s="24"/>
    </row>
    <row r="5" spans="1:14" x14ac:dyDescent="0.35">
      <c r="A5" s="13" t="s">
        <v>44</v>
      </c>
      <c r="B5" s="32" t="s">
        <v>72</v>
      </c>
      <c r="C5" s="15">
        <v>40</v>
      </c>
      <c r="D5" s="16">
        <v>30</v>
      </c>
      <c r="E5" s="17">
        <v>20</v>
      </c>
      <c r="F5" s="21">
        <v>1058331.0436902193</v>
      </c>
      <c r="G5" s="22">
        <v>1103776.394428086</v>
      </c>
      <c r="H5" s="2" t="s">
        <v>175</v>
      </c>
    </row>
    <row r="6" spans="1:14" x14ac:dyDescent="0.35">
      <c r="A6" s="13" t="s">
        <v>44</v>
      </c>
      <c r="B6" s="32" t="s">
        <v>73</v>
      </c>
      <c r="C6" s="15">
        <v>20</v>
      </c>
      <c r="D6" s="16">
        <v>5</v>
      </c>
      <c r="E6" s="17">
        <v>2</v>
      </c>
      <c r="F6" s="21" t="s">
        <v>174</v>
      </c>
      <c r="G6" s="22" t="s">
        <v>174</v>
      </c>
      <c r="H6" s="2" t="s">
        <v>175</v>
      </c>
    </row>
    <row r="7" spans="1:14" x14ac:dyDescent="0.35">
      <c r="A7" s="13" t="s">
        <v>45</v>
      </c>
      <c r="B7" s="32" t="s">
        <v>73</v>
      </c>
      <c r="C7" s="15"/>
      <c r="D7" s="16"/>
      <c r="E7" s="17"/>
      <c r="F7" s="23"/>
      <c r="G7" s="24"/>
    </row>
    <row r="8" spans="1:14" x14ac:dyDescent="0.35">
      <c r="A8" s="13" t="s">
        <v>46</v>
      </c>
      <c r="B8" s="32" t="s">
        <v>73</v>
      </c>
      <c r="C8" s="15">
        <v>20</v>
      </c>
      <c r="D8" s="16">
        <v>5</v>
      </c>
      <c r="E8" s="17">
        <v>2</v>
      </c>
      <c r="F8" s="23">
        <v>2264740.853259319</v>
      </c>
      <c r="G8" s="24">
        <v>2776881.595223025</v>
      </c>
    </row>
    <row r="9" spans="1:14" x14ac:dyDescent="0.35">
      <c r="A9" s="13" t="s">
        <v>47</v>
      </c>
      <c r="B9" s="32" t="s">
        <v>73</v>
      </c>
      <c r="C9" s="15">
        <v>25</v>
      </c>
      <c r="D9" s="16">
        <v>16</v>
      </c>
      <c r="E9" s="17">
        <v>6</v>
      </c>
      <c r="F9" s="23">
        <v>613924.30288366391</v>
      </c>
      <c r="G9" s="24">
        <v>626291.29788022127</v>
      </c>
    </row>
    <row r="10" spans="1:14" x14ac:dyDescent="0.35">
      <c r="A10" s="13" t="s">
        <v>48</v>
      </c>
      <c r="B10" s="32" t="s">
        <v>73</v>
      </c>
      <c r="C10" s="15">
        <v>40</v>
      </c>
      <c r="D10" s="16">
        <v>20</v>
      </c>
      <c r="E10" s="17">
        <v>6</v>
      </c>
      <c r="F10" s="21">
        <v>777867.7297906595</v>
      </c>
      <c r="G10" s="22">
        <v>925067.07379762491</v>
      </c>
      <c r="H10" s="2" t="s">
        <v>175</v>
      </c>
    </row>
    <row r="11" spans="1:14" x14ac:dyDescent="0.35">
      <c r="A11" s="13" t="s">
        <v>49</v>
      </c>
      <c r="B11" s="33" t="s">
        <v>187</v>
      </c>
      <c r="C11" s="18" t="s">
        <v>187</v>
      </c>
      <c r="D11" s="19" t="s">
        <v>187</v>
      </c>
      <c r="E11" s="20" t="s">
        <v>187</v>
      </c>
      <c r="F11" s="21"/>
      <c r="G11" s="22"/>
    </row>
    <row r="12" spans="1:14" x14ac:dyDescent="0.35">
      <c r="A12" s="13" t="s">
        <v>8</v>
      </c>
      <c r="B12" s="32" t="s">
        <v>73</v>
      </c>
      <c r="C12" s="15">
        <v>20</v>
      </c>
      <c r="D12" s="16">
        <v>5</v>
      </c>
      <c r="E12" s="17">
        <v>2</v>
      </c>
      <c r="F12" s="23">
        <v>104230.15938131265</v>
      </c>
      <c r="G12" s="24">
        <v>144103.26430424163</v>
      </c>
    </row>
    <row r="13" spans="1:14" x14ac:dyDescent="0.35">
      <c r="A13" s="13" t="s">
        <v>38</v>
      </c>
      <c r="B13" s="32" t="s">
        <v>73</v>
      </c>
      <c r="C13" s="15">
        <v>40</v>
      </c>
      <c r="D13" s="16">
        <v>20</v>
      </c>
      <c r="E13" s="17">
        <v>6</v>
      </c>
      <c r="F13" s="21">
        <v>530503.91967892146</v>
      </c>
      <c r="G13" s="22">
        <v>671088.37422826223</v>
      </c>
      <c r="H13" s="2" t="s">
        <v>39</v>
      </c>
      <c r="I13" s="2" t="s">
        <v>40</v>
      </c>
    </row>
    <row r="14" spans="1:14" x14ac:dyDescent="0.35">
      <c r="A14" s="13" t="s">
        <v>50</v>
      </c>
      <c r="B14" s="33" t="s">
        <v>72</v>
      </c>
      <c r="C14" s="18"/>
      <c r="D14" s="19"/>
      <c r="E14" s="20"/>
      <c r="F14" s="23"/>
      <c r="G14" s="24"/>
    </row>
    <row r="15" spans="1:14" x14ac:dyDescent="0.35">
      <c r="A15" s="13" t="s">
        <v>51</v>
      </c>
      <c r="B15" s="32" t="s">
        <v>73</v>
      </c>
      <c r="C15" s="15">
        <v>20</v>
      </c>
      <c r="D15" s="16">
        <v>5</v>
      </c>
      <c r="E15" s="17">
        <v>2</v>
      </c>
      <c r="F15" s="21">
        <v>1933049.3560711744</v>
      </c>
      <c r="G15" s="22">
        <v>2746863.3015977093</v>
      </c>
      <c r="H15" s="2" t="s">
        <v>176</v>
      </c>
    </row>
    <row r="16" spans="1:14" x14ac:dyDescent="0.35">
      <c r="A16" s="13" t="s">
        <v>52</v>
      </c>
      <c r="B16" s="32" t="s">
        <v>73</v>
      </c>
      <c r="C16" s="15">
        <v>25</v>
      </c>
      <c r="D16" s="16">
        <v>16</v>
      </c>
      <c r="E16" s="17">
        <v>6</v>
      </c>
      <c r="F16" s="23"/>
      <c r="G16" s="24"/>
    </row>
    <row r="17" spans="1:8" x14ac:dyDescent="0.35">
      <c r="A17" s="13" t="s">
        <v>9</v>
      </c>
      <c r="B17" s="32" t="s">
        <v>73</v>
      </c>
      <c r="C17" s="15"/>
      <c r="D17" s="16"/>
      <c r="E17" s="17"/>
      <c r="F17" s="23"/>
      <c r="G17" s="24"/>
    </row>
    <row r="18" spans="1:8" x14ac:dyDescent="0.35">
      <c r="A18" s="13" t="s">
        <v>53</v>
      </c>
      <c r="B18" s="32" t="s">
        <v>72</v>
      </c>
      <c r="C18" s="15">
        <v>40</v>
      </c>
      <c r="D18" s="16">
        <v>20</v>
      </c>
      <c r="E18" s="17">
        <v>6</v>
      </c>
      <c r="F18" s="23">
        <v>107717.63364818344</v>
      </c>
      <c r="G18" s="24">
        <v>135576.11729995199</v>
      </c>
      <c r="H18" t="s">
        <v>168</v>
      </c>
    </row>
    <row r="19" spans="1:8" x14ac:dyDescent="0.35">
      <c r="A19" s="13" t="s">
        <v>10</v>
      </c>
      <c r="B19" s="32" t="s">
        <v>73</v>
      </c>
      <c r="C19" s="15">
        <v>25</v>
      </c>
      <c r="D19" s="16">
        <v>12</v>
      </c>
      <c r="E19" s="17">
        <v>2</v>
      </c>
      <c r="F19" s="23">
        <v>6884071.984267612</v>
      </c>
      <c r="G19" s="24">
        <v>7250292.4495419404</v>
      </c>
      <c r="H19" t="s">
        <v>172</v>
      </c>
    </row>
    <row r="20" spans="1:8" x14ac:dyDescent="0.35">
      <c r="A20" s="13" t="s">
        <v>54</v>
      </c>
      <c r="B20" s="32" t="s">
        <v>73</v>
      </c>
      <c r="C20" s="15">
        <v>25</v>
      </c>
      <c r="D20" s="16">
        <v>15</v>
      </c>
      <c r="E20" s="17">
        <v>6</v>
      </c>
      <c r="F20" s="23">
        <v>88144.142865233734</v>
      </c>
      <c r="G20" s="24">
        <v>107158.68435162197</v>
      </c>
      <c r="H20" s="2" t="s">
        <v>175</v>
      </c>
    </row>
    <row r="21" spans="1:8" x14ac:dyDescent="0.35">
      <c r="A21" s="13" t="s">
        <v>55</v>
      </c>
      <c r="B21" s="32" t="s">
        <v>72</v>
      </c>
      <c r="C21" s="15">
        <v>20</v>
      </c>
      <c r="D21" s="16">
        <v>5</v>
      </c>
      <c r="E21" s="17">
        <v>2</v>
      </c>
      <c r="F21" s="23">
        <v>205201.75113224666</v>
      </c>
      <c r="G21" s="24">
        <v>210013.46377604306</v>
      </c>
      <c r="H21" t="s">
        <v>170</v>
      </c>
    </row>
    <row r="22" spans="1:8" x14ac:dyDescent="0.35">
      <c r="A22" s="13" t="s">
        <v>11</v>
      </c>
      <c r="B22" s="32" t="s">
        <v>73</v>
      </c>
      <c r="C22" s="15">
        <v>20</v>
      </c>
      <c r="D22" s="16">
        <v>5</v>
      </c>
      <c r="E22" s="17">
        <v>2</v>
      </c>
      <c r="F22" s="23">
        <v>2650238.5872515477</v>
      </c>
      <c r="G22" s="24">
        <v>3157828.479530409</v>
      </c>
      <c r="H22" s="2" t="s">
        <v>29</v>
      </c>
    </row>
    <row r="23" spans="1:8" x14ac:dyDescent="0.35">
      <c r="A23" s="13" t="s">
        <v>13</v>
      </c>
      <c r="B23" s="32" t="s">
        <v>72</v>
      </c>
      <c r="C23" s="15">
        <v>40</v>
      </c>
      <c r="D23" s="16">
        <v>30</v>
      </c>
      <c r="E23" s="17">
        <v>20</v>
      </c>
      <c r="F23" s="23">
        <v>258121.16162958671</v>
      </c>
      <c r="G23" s="24">
        <v>382173.14983387868</v>
      </c>
      <c r="H23" t="s">
        <v>166</v>
      </c>
    </row>
    <row r="24" spans="1:8" x14ac:dyDescent="0.35">
      <c r="A24" s="14" t="s">
        <v>56</v>
      </c>
      <c r="B24" s="32" t="s">
        <v>73</v>
      </c>
      <c r="C24" s="15">
        <v>40</v>
      </c>
      <c r="D24" s="16">
        <v>30</v>
      </c>
      <c r="E24" s="17">
        <v>20</v>
      </c>
      <c r="F24" s="21">
        <v>46433.237325495727</v>
      </c>
      <c r="G24" s="22">
        <v>60553.864898303604</v>
      </c>
      <c r="H24" t="s">
        <v>168</v>
      </c>
    </row>
    <row r="25" spans="1:8" x14ac:dyDescent="0.35">
      <c r="A25" s="13" t="s">
        <v>15</v>
      </c>
      <c r="B25" s="32" t="s">
        <v>73</v>
      </c>
      <c r="C25" s="15">
        <v>15</v>
      </c>
      <c r="D25" s="16">
        <v>10</v>
      </c>
      <c r="E25" s="17">
        <v>5</v>
      </c>
      <c r="F25" s="23">
        <v>4107835.4658806627</v>
      </c>
      <c r="G25" s="24">
        <v>4674348.8363194922</v>
      </c>
    </row>
    <row r="26" spans="1:8" x14ac:dyDescent="0.35">
      <c r="A26" s="13" t="s">
        <v>24</v>
      </c>
      <c r="B26" s="32" t="s">
        <v>73</v>
      </c>
      <c r="C26" s="15">
        <v>15</v>
      </c>
      <c r="D26" s="16">
        <v>10</v>
      </c>
      <c r="E26" s="17">
        <v>5</v>
      </c>
      <c r="F26" s="23">
        <v>336708.10000000003</v>
      </c>
      <c r="G26" s="24">
        <v>212086.2545694513</v>
      </c>
      <c r="H26" t="s">
        <v>184</v>
      </c>
    </row>
    <row r="27" spans="1:8" x14ac:dyDescent="0.35">
      <c r="A27" s="13" t="s">
        <v>17</v>
      </c>
      <c r="B27" s="32" t="s">
        <v>73</v>
      </c>
      <c r="C27" s="15">
        <v>20</v>
      </c>
      <c r="D27" s="16">
        <v>5</v>
      </c>
      <c r="E27" s="17">
        <v>2</v>
      </c>
      <c r="F27" s="21">
        <v>375153.24668858317</v>
      </c>
      <c r="G27" s="22">
        <v>544010.79644377984</v>
      </c>
      <c r="H27" s="2" t="s">
        <v>32</v>
      </c>
    </row>
    <row r="28" spans="1:8" x14ac:dyDescent="0.35">
      <c r="A28" s="13" t="s">
        <v>18</v>
      </c>
      <c r="B28" s="32" t="s">
        <v>73</v>
      </c>
      <c r="C28" s="15">
        <v>15</v>
      </c>
      <c r="D28" s="16">
        <v>9</v>
      </c>
      <c r="E28" s="17">
        <v>6</v>
      </c>
      <c r="F28" s="21">
        <v>1364649.5628670026</v>
      </c>
      <c r="G28" s="22">
        <v>1765442.2435095131</v>
      </c>
      <c r="H28" s="2" t="s">
        <v>33</v>
      </c>
    </row>
    <row r="29" spans="1:8" x14ac:dyDescent="0.35">
      <c r="A29" s="13" t="s">
        <v>19</v>
      </c>
      <c r="B29" s="32" t="s">
        <v>73</v>
      </c>
      <c r="C29" s="15">
        <v>25</v>
      </c>
      <c r="D29" s="16">
        <v>16</v>
      </c>
      <c r="E29" s="17">
        <v>6</v>
      </c>
      <c r="F29" s="23">
        <v>697700.38000544743</v>
      </c>
      <c r="G29" s="24">
        <v>1054134.7276380763</v>
      </c>
      <c r="H29" s="2" t="s">
        <v>34</v>
      </c>
    </row>
    <row r="30" spans="1:8" x14ac:dyDescent="0.35">
      <c r="A30" s="13" t="s">
        <v>57</v>
      </c>
      <c r="B30" s="32" t="s">
        <v>72</v>
      </c>
      <c r="C30" s="15">
        <v>100</v>
      </c>
      <c r="D30" s="16">
        <v>60</v>
      </c>
      <c r="E30" s="17">
        <v>40</v>
      </c>
      <c r="F30" s="21">
        <v>173485.38675443933</v>
      </c>
      <c r="G30" s="22">
        <v>269392.94503416889</v>
      </c>
      <c r="H30" s="2" t="s">
        <v>203</v>
      </c>
    </row>
    <row r="31" spans="1:8" x14ac:dyDescent="0.35">
      <c r="A31" s="13" t="s">
        <v>58</v>
      </c>
      <c r="B31" s="32" t="s">
        <v>72</v>
      </c>
      <c r="C31" s="15"/>
      <c r="D31" s="16"/>
      <c r="E31" s="17"/>
      <c r="F31" s="21"/>
      <c r="G31" s="22"/>
    </row>
    <row r="32" spans="1:8" x14ac:dyDescent="0.35">
      <c r="A32" s="13" t="s">
        <v>59</v>
      </c>
      <c r="B32" s="33" t="s">
        <v>187</v>
      </c>
      <c r="C32" s="18" t="s">
        <v>187</v>
      </c>
      <c r="D32" s="19" t="s">
        <v>187</v>
      </c>
      <c r="E32" s="20" t="s">
        <v>187</v>
      </c>
      <c r="F32" s="21"/>
      <c r="G32" s="22"/>
    </row>
    <row r="33" spans="1:9" x14ac:dyDescent="0.35">
      <c r="A33" s="13" t="s">
        <v>60</v>
      </c>
      <c r="B33" s="32" t="s">
        <v>73</v>
      </c>
      <c r="C33" s="15">
        <v>15</v>
      </c>
      <c r="D33" s="16">
        <v>6</v>
      </c>
      <c r="E33" s="17">
        <v>2</v>
      </c>
      <c r="F33" s="23">
        <v>3386068.4291326953</v>
      </c>
      <c r="G33" s="24">
        <v>3987134.6275301976</v>
      </c>
      <c r="H33" t="s">
        <v>177</v>
      </c>
    </row>
    <row r="34" spans="1:9" x14ac:dyDescent="0.35">
      <c r="A34" s="13" t="s">
        <v>21</v>
      </c>
      <c r="B34" s="32" t="s">
        <v>73</v>
      </c>
      <c r="C34" s="15">
        <v>15</v>
      </c>
      <c r="D34" s="16">
        <v>10</v>
      </c>
      <c r="E34" s="17">
        <v>5</v>
      </c>
      <c r="F34" s="21">
        <v>157621.87</v>
      </c>
      <c r="G34" s="22">
        <v>255862.734183077</v>
      </c>
      <c r="H34" s="2" t="s">
        <v>35</v>
      </c>
    </row>
    <row r="35" spans="1:9" x14ac:dyDescent="0.35">
      <c r="A35" s="13" t="s">
        <v>61</v>
      </c>
      <c r="B35" s="32" t="s">
        <v>72</v>
      </c>
      <c r="C35" s="15">
        <v>40</v>
      </c>
      <c r="D35" s="76">
        <v>30</v>
      </c>
      <c r="E35" s="17">
        <v>20</v>
      </c>
      <c r="F35" s="21">
        <v>600723.04883118591</v>
      </c>
      <c r="G35" s="22">
        <v>708204.33329526172</v>
      </c>
      <c r="H35" t="s">
        <v>168</v>
      </c>
    </row>
    <row r="36" spans="1:9" x14ac:dyDescent="0.35">
      <c r="A36" s="13" t="s">
        <v>5</v>
      </c>
      <c r="B36" s="32" t="s">
        <v>73</v>
      </c>
      <c r="C36" s="15">
        <v>20</v>
      </c>
      <c r="D36" s="16">
        <v>5</v>
      </c>
      <c r="E36" s="17">
        <v>2</v>
      </c>
      <c r="F36" s="21">
        <v>18768300.574051004</v>
      </c>
      <c r="G36" s="22">
        <v>20662785.874299631</v>
      </c>
      <c r="H36" t="s">
        <v>171</v>
      </c>
    </row>
    <row r="37" spans="1:9" x14ac:dyDescent="0.35">
      <c r="A37" s="13" t="s">
        <v>62</v>
      </c>
      <c r="B37" s="32" t="s">
        <v>73</v>
      </c>
      <c r="C37" s="15"/>
      <c r="D37" s="16"/>
      <c r="E37" s="17"/>
      <c r="F37" s="23"/>
      <c r="G37" s="24"/>
    </row>
    <row r="38" spans="1:9" x14ac:dyDescent="0.35">
      <c r="A38" s="13" t="s">
        <v>63</v>
      </c>
      <c r="B38" s="32" t="s">
        <v>73</v>
      </c>
      <c r="C38" s="15">
        <v>25</v>
      </c>
      <c r="D38" s="16">
        <v>16</v>
      </c>
      <c r="E38" s="17">
        <v>6</v>
      </c>
      <c r="F38" s="21">
        <v>663003.68651853967</v>
      </c>
      <c r="G38" s="22">
        <v>676135.49391295691</v>
      </c>
    </row>
    <row r="39" spans="1:9" x14ac:dyDescent="0.35">
      <c r="A39" s="13" t="s">
        <v>64</v>
      </c>
      <c r="B39" s="33" t="s">
        <v>73</v>
      </c>
      <c r="C39" s="18"/>
      <c r="D39" s="19"/>
      <c r="E39" s="20"/>
      <c r="F39" s="23"/>
      <c r="G39" s="24"/>
    </row>
    <row r="40" spans="1:9" x14ac:dyDescent="0.35">
      <c r="A40" s="13" t="s">
        <v>65</v>
      </c>
      <c r="B40" s="32" t="s">
        <v>72</v>
      </c>
      <c r="C40" s="15">
        <v>20</v>
      </c>
      <c r="D40" s="16">
        <v>5</v>
      </c>
      <c r="E40" s="17">
        <v>2</v>
      </c>
      <c r="F40" s="23">
        <v>1479135.6310583248</v>
      </c>
      <c r="G40" s="24">
        <v>1896712.7630767319</v>
      </c>
      <c r="H40" t="s">
        <v>169</v>
      </c>
    </row>
    <row r="41" spans="1:9" x14ac:dyDescent="0.35">
      <c r="A41" s="13" t="s">
        <v>66</v>
      </c>
      <c r="B41" s="33" t="s">
        <v>187</v>
      </c>
      <c r="C41" s="18" t="s">
        <v>187</v>
      </c>
      <c r="D41" s="19" t="s">
        <v>187</v>
      </c>
      <c r="E41" s="20" t="s">
        <v>187</v>
      </c>
      <c r="F41" s="23"/>
      <c r="G41" s="24"/>
    </row>
    <row r="42" spans="1:9" x14ac:dyDescent="0.35">
      <c r="A42" s="13" t="s">
        <v>22</v>
      </c>
      <c r="B42" s="32" t="s">
        <v>72</v>
      </c>
      <c r="C42" s="15">
        <v>20</v>
      </c>
      <c r="D42" s="16">
        <v>5</v>
      </c>
      <c r="E42" s="17">
        <v>2</v>
      </c>
      <c r="F42" s="23">
        <v>719482.23722456268</v>
      </c>
      <c r="G42" s="24">
        <v>945950.836018431</v>
      </c>
      <c r="H42" t="s">
        <v>171</v>
      </c>
    </row>
    <row r="43" spans="1:9" x14ac:dyDescent="0.35">
      <c r="A43" s="13" t="s">
        <v>4</v>
      </c>
      <c r="B43" s="32" t="s">
        <v>73</v>
      </c>
      <c r="C43" s="15">
        <v>15</v>
      </c>
      <c r="D43" s="16">
        <v>10</v>
      </c>
      <c r="E43" s="17">
        <v>5</v>
      </c>
      <c r="F43" s="23"/>
      <c r="G43" s="24">
        <v>4288204.4313451061</v>
      </c>
      <c r="H43" t="s">
        <v>172</v>
      </c>
    </row>
    <row r="44" spans="1:9" x14ac:dyDescent="0.35">
      <c r="A44" s="13" t="s">
        <v>67</v>
      </c>
      <c r="B44" s="32" t="s">
        <v>73</v>
      </c>
      <c r="C44" s="15"/>
      <c r="D44" s="16"/>
      <c r="E44" s="17"/>
      <c r="F44" s="23"/>
      <c r="G44" s="24"/>
    </row>
    <row r="45" spans="1:9" x14ac:dyDescent="0.35">
      <c r="A45" s="13" t="s">
        <v>23</v>
      </c>
      <c r="B45" s="32" t="s">
        <v>73</v>
      </c>
      <c r="C45" s="15">
        <v>15</v>
      </c>
      <c r="D45" s="16">
        <v>10</v>
      </c>
      <c r="E45" s="17">
        <v>5</v>
      </c>
      <c r="F45" s="23">
        <v>158851.01</v>
      </c>
      <c r="G45" s="24">
        <v>119529.44937874701</v>
      </c>
      <c r="H45" t="s">
        <v>184</v>
      </c>
    </row>
    <row r="46" spans="1:9" x14ac:dyDescent="0.35">
      <c r="A46" s="13" t="s">
        <v>68</v>
      </c>
      <c r="B46" s="32" t="s">
        <v>73</v>
      </c>
      <c r="C46" s="15">
        <v>20</v>
      </c>
      <c r="D46" s="16">
        <v>5</v>
      </c>
      <c r="E46" s="17">
        <v>2</v>
      </c>
      <c r="F46" s="23">
        <v>806194.8681920938</v>
      </c>
      <c r="G46" s="24">
        <v>930358.2017422989</v>
      </c>
      <c r="H46" s="2" t="s">
        <v>175</v>
      </c>
    </row>
    <row r="47" spans="1:9" x14ac:dyDescent="0.35">
      <c r="A47" s="13" t="s">
        <v>25</v>
      </c>
      <c r="B47" s="32" t="s">
        <v>73</v>
      </c>
      <c r="C47" s="15">
        <v>15</v>
      </c>
      <c r="D47" s="16">
        <v>6</v>
      </c>
      <c r="E47" s="17">
        <v>4</v>
      </c>
      <c r="F47" s="23">
        <v>6274753.5280657224</v>
      </c>
      <c r="G47" s="24">
        <v>7263814.4473747071</v>
      </c>
      <c r="H47" t="s">
        <v>178</v>
      </c>
    </row>
    <row r="48" spans="1:9" x14ac:dyDescent="0.35">
      <c r="A48" s="13" t="s">
        <v>26</v>
      </c>
      <c r="B48" s="32" t="s">
        <v>73</v>
      </c>
      <c r="C48" s="15">
        <v>25</v>
      </c>
      <c r="D48" s="16">
        <v>14</v>
      </c>
      <c r="E48" s="17">
        <v>3</v>
      </c>
      <c r="F48" s="23">
        <v>2580351.5705783339</v>
      </c>
      <c r="G48" s="24">
        <v>2653097.6623303345</v>
      </c>
      <c r="H48" s="2" t="s">
        <v>36</v>
      </c>
      <c r="I48" s="2" t="s">
        <v>37</v>
      </c>
    </row>
    <row r="49" spans="1:8" x14ac:dyDescent="0.35">
      <c r="A49" s="13" t="s">
        <v>27</v>
      </c>
      <c r="B49" s="32" t="s">
        <v>73</v>
      </c>
      <c r="C49" s="15">
        <v>25</v>
      </c>
      <c r="D49" s="16">
        <v>8</v>
      </c>
      <c r="E49" s="17">
        <v>2</v>
      </c>
      <c r="F49" s="23">
        <v>1271399.6585856613</v>
      </c>
      <c r="G49" s="24">
        <v>1822332.023613716</v>
      </c>
      <c r="H49" t="s">
        <v>173</v>
      </c>
    </row>
    <row r="50" spans="1:8" ht="15" thickBot="1" x14ac:dyDescent="0.4">
      <c r="A50" s="13" t="s">
        <v>69</v>
      </c>
      <c r="B50" s="32" t="s">
        <v>73</v>
      </c>
      <c r="C50" s="15">
        <v>12</v>
      </c>
      <c r="D50" s="16">
        <v>6</v>
      </c>
      <c r="E50" s="17">
        <v>2</v>
      </c>
      <c r="F50" s="25">
        <v>1709675.546374657</v>
      </c>
      <c r="G50" s="26">
        <v>2361810.7210765635</v>
      </c>
      <c r="H50" t="s">
        <v>179</v>
      </c>
    </row>
    <row r="51" spans="1:8" s="1" customFormat="1" x14ac:dyDescent="0.35">
      <c r="A51" s="34" t="s">
        <v>71</v>
      </c>
      <c r="B51" s="35" t="s">
        <v>72</v>
      </c>
      <c r="C51" s="36">
        <f>AVERAGEIF($B$3:$B$50,$B$51,C3:C50)</f>
        <v>40</v>
      </c>
      <c r="D51" s="37">
        <f t="shared" ref="D51:E51" si="0">AVERAGEIF($B$3:$B$50,$B$51,D3:D50)</f>
        <v>23.125</v>
      </c>
      <c r="E51" s="38">
        <f t="shared" si="0"/>
        <v>14</v>
      </c>
      <c r="F51" s="10"/>
      <c r="G51" s="10"/>
    </row>
    <row r="52" spans="1:8" s="1" customFormat="1" ht="15" thickBot="1" x14ac:dyDescent="0.4">
      <c r="A52" s="39" t="s">
        <v>71</v>
      </c>
      <c r="B52" s="40" t="s">
        <v>73</v>
      </c>
      <c r="C52" s="41">
        <f>AVERAGEIF($B$3:$B$50,$B$52,C3:C50)</f>
        <v>21.857142857142858</v>
      </c>
      <c r="D52" s="42">
        <f t="shared" ref="D52:E52" si="1">AVERAGEIF($B$3:$B$50,$B$52,D3:D50)</f>
        <v>10.714285714285714</v>
      </c>
      <c r="E52" s="43">
        <f t="shared" si="1"/>
        <v>4.4285714285714288</v>
      </c>
      <c r="F52" s="10"/>
      <c r="G52" s="10"/>
    </row>
  </sheetData>
  <mergeCells count="5">
    <mergeCell ref="C1:E1"/>
    <mergeCell ref="A1:A2"/>
    <mergeCell ref="B1:B2"/>
    <mergeCell ref="H1:I2"/>
    <mergeCell ref="F1:G1"/>
  </mergeCells>
  <hyperlinks>
    <hyperlink ref="H13" r:id="rId1" display="https://www.sciencedirect.com/science/article/pii/S0264410X15016758?via%3Dihub" xr:uid="{59932670-B1BF-4594-90E6-3F98E3E5E771}"/>
    <hyperlink ref="I13" r:id="rId2" display="https://www.sciencedirect.com/science/article/pii/S0001706X16303606?via%3Dihub" xr:uid="{EB17F045-4C29-44B3-872E-C6482379B6EB}"/>
    <hyperlink ref="H27" r:id="rId3" xr:uid="{83C06545-9FAE-49CA-B0DC-AB00D7DDC7AA}"/>
    <hyperlink ref="H28" r:id="rId4" xr:uid="{76C79327-DFE4-492D-A276-6D8753478947}"/>
    <hyperlink ref="H29" r:id="rId5" display="https://pubmed.ncbi.nlm.nih.gov/27414810/" xr:uid="{2C8BB52A-63B1-44E5-A00E-0E22B3531374}"/>
    <hyperlink ref="H34" r:id="rId6" display="https://www.mdpi.com/2414-6366/5/1/12" xr:uid="{3AFBB827-DDAA-47D0-8EBC-B9BA50391F64}"/>
    <hyperlink ref="H22" r:id="rId7" display="https://pubmed.ncbi.nlm.nih.gov/31303958/" xr:uid="{5FC6EC39-3AFB-464B-928F-2ACA93DFB58F}"/>
    <hyperlink ref="H48" r:id="rId8" display="https://www.sciencedirect.com/science/article/pii/S1090023318302636?via%3Dihub" xr:uid="{B328E140-D54B-4926-BF0E-9C02F54FDE3A}"/>
    <hyperlink ref="I48" r:id="rId9" display="https://www.ncbi.nlm.nih.gov/pmc/articles/PMC8084341/" xr:uid="{6770924B-AB6E-4543-924F-AE22783BA7E1}"/>
    <hyperlink ref="H6" r:id="rId10" xr:uid="{57279F82-B5F9-413C-A70D-BCA075225473}"/>
    <hyperlink ref="H5" r:id="rId11" xr:uid="{FB03BC0A-1AD4-4406-B89C-190E2A42F937}"/>
    <hyperlink ref="H10" r:id="rId12" xr:uid="{997B2228-EFAE-4183-BD23-B87EAEA13D63}"/>
    <hyperlink ref="H15" r:id="rId13" xr:uid="{E30F913F-C19D-4FFB-9BC9-AF27FE7E66DE}"/>
    <hyperlink ref="H20" r:id="rId14" xr:uid="{892CCA9C-6FC4-4511-A8BD-EBA157471A78}"/>
    <hyperlink ref="H46" r:id="rId15" xr:uid="{D71A910E-4A9E-498D-B318-236C8A703EC8}"/>
    <hyperlink ref="H30" r:id="rId16" display="https://www.sciencedirect.com/science/article/pii/S0167587716303701" xr:uid="{8CE12B85-F22F-4F3C-9D82-FC2CA5E83CE8}"/>
  </hyperlinks>
  <pageMargins left="0.7" right="0.7" top="0.75" bottom="0.75" header="0.3" footer="0.3"/>
  <pageSetup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677D-737D-4D7F-8E8E-2005577E831A}">
  <sheetPr>
    <tabColor theme="5" tint="0.79998168889431442"/>
  </sheetPr>
  <dimension ref="A1:W16"/>
  <sheetViews>
    <sheetView topLeftCell="F1" workbookViewId="0">
      <selection activeCell="B57" sqref="B57"/>
    </sheetView>
  </sheetViews>
  <sheetFormatPr defaultRowHeight="14.5" x14ac:dyDescent="0.35"/>
  <cols>
    <col min="1" max="1" width="17.81640625" customWidth="1"/>
    <col min="2" max="2" width="11.7265625" customWidth="1"/>
    <col min="3" max="5" width="11" customWidth="1"/>
    <col min="6" max="7" width="19.7265625" customWidth="1"/>
    <col min="11" max="11" width="55.54296875" bestFit="1" customWidth="1"/>
  </cols>
  <sheetData>
    <row r="1" spans="1:23" x14ac:dyDescent="0.35">
      <c r="A1" s="77" t="s">
        <v>0</v>
      </c>
      <c r="B1" s="81" t="s">
        <v>70</v>
      </c>
      <c r="C1" s="77" t="s">
        <v>162</v>
      </c>
      <c r="D1" s="77"/>
      <c r="E1" s="77"/>
      <c r="F1" s="77" t="s">
        <v>182</v>
      </c>
      <c r="G1" s="77"/>
      <c r="H1" s="82" t="s">
        <v>167</v>
      </c>
      <c r="I1" s="82"/>
      <c r="J1" s="7"/>
      <c r="K1" s="8" t="s">
        <v>183</v>
      </c>
      <c r="L1" s="7"/>
      <c r="M1" s="7"/>
      <c r="N1" s="7"/>
      <c r="O1" s="7"/>
      <c r="P1" s="7"/>
      <c r="Q1" s="7"/>
      <c r="R1" s="7"/>
      <c r="S1" s="7"/>
      <c r="T1" s="7"/>
      <c r="U1" s="7"/>
      <c r="V1" s="7"/>
      <c r="W1" s="7"/>
    </row>
    <row r="2" spans="1:23" x14ac:dyDescent="0.35">
      <c r="A2" s="77"/>
      <c r="B2" s="81"/>
      <c r="C2" s="11" t="s">
        <v>163</v>
      </c>
      <c r="D2" s="11" t="s">
        <v>164</v>
      </c>
      <c r="E2" s="11" t="s">
        <v>165</v>
      </c>
      <c r="F2" s="11" t="s">
        <v>180</v>
      </c>
      <c r="G2" s="11" t="s">
        <v>181</v>
      </c>
      <c r="H2" s="82"/>
      <c r="I2" s="82"/>
      <c r="J2" s="3"/>
      <c r="K2" s="6" t="s">
        <v>186</v>
      </c>
      <c r="L2" s="3"/>
      <c r="M2" s="3"/>
      <c r="N2" s="3"/>
      <c r="O2" s="3"/>
      <c r="P2" s="3"/>
      <c r="Q2" s="3"/>
      <c r="R2" s="3"/>
      <c r="S2" s="3"/>
      <c r="T2" s="3"/>
      <c r="U2" s="3"/>
      <c r="V2" s="3"/>
      <c r="W2" s="7"/>
    </row>
    <row r="3" spans="1:23" x14ac:dyDescent="0.35">
      <c r="A3" s="15" t="s">
        <v>106</v>
      </c>
      <c r="B3" s="13" t="s">
        <v>72</v>
      </c>
      <c r="C3" s="16">
        <v>150</v>
      </c>
      <c r="D3" s="16">
        <v>80</v>
      </c>
      <c r="E3" s="16">
        <v>15</v>
      </c>
      <c r="F3" s="21">
        <v>1350135.7896403011</v>
      </c>
      <c r="G3" s="22">
        <v>1338990.8595179296</v>
      </c>
      <c r="H3" s="2" t="s">
        <v>190</v>
      </c>
      <c r="K3" t="s">
        <v>193</v>
      </c>
    </row>
    <row r="4" spans="1:23" x14ac:dyDescent="0.35">
      <c r="A4" s="15" t="s">
        <v>107</v>
      </c>
      <c r="B4" s="13" t="s">
        <v>73</v>
      </c>
      <c r="C4" s="16">
        <v>16</v>
      </c>
      <c r="D4" s="16">
        <v>12</v>
      </c>
      <c r="E4" s="16">
        <v>8</v>
      </c>
      <c r="F4" s="61"/>
      <c r="G4" s="58"/>
      <c r="H4" s="2" t="s">
        <v>197</v>
      </c>
    </row>
    <row r="5" spans="1:23" x14ac:dyDescent="0.35">
      <c r="A5" s="15" t="s">
        <v>108</v>
      </c>
      <c r="B5" s="44" t="s">
        <v>73</v>
      </c>
      <c r="C5" s="19"/>
      <c r="D5" s="19"/>
      <c r="E5" s="19"/>
      <c r="F5" s="21"/>
      <c r="G5" s="22"/>
    </row>
    <row r="6" spans="1:23" x14ac:dyDescent="0.35">
      <c r="A6" s="15" t="s">
        <v>109</v>
      </c>
      <c r="B6" s="13" t="s">
        <v>73</v>
      </c>
      <c r="C6" s="16"/>
      <c r="D6" s="16"/>
      <c r="E6" s="16"/>
      <c r="F6" s="21"/>
      <c r="G6" s="22"/>
    </row>
    <row r="7" spans="1:23" x14ac:dyDescent="0.35">
      <c r="A7" s="15" t="s">
        <v>3</v>
      </c>
      <c r="B7" s="13" t="s">
        <v>72</v>
      </c>
      <c r="C7" s="16">
        <v>50</v>
      </c>
      <c r="D7" s="16">
        <v>25</v>
      </c>
      <c r="E7" s="16">
        <v>20</v>
      </c>
      <c r="F7" s="61">
        <v>10997273.668237982</v>
      </c>
      <c r="G7" s="58">
        <v>9880288.6867015604</v>
      </c>
      <c r="H7" t="s">
        <v>172</v>
      </c>
    </row>
    <row r="8" spans="1:23" x14ac:dyDescent="0.35">
      <c r="A8" s="15" t="s">
        <v>3</v>
      </c>
      <c r="B8" s="13" t="s">
        <v>73</v>
      </c>
      <c r="C8" s="16">
        <v>10</v>
      </c>
      <c r="D8" s="16">
        <v>5</v>
      </c>
      <c r="E8" s="16">
        <v>2</v>
      </c>
      <c r="F8" s="23" t="s">
        <v>174</v>
      </c>
      <c r="G8" s="24" t="s">
        <v>174</v>
      </c>
    </row>
    <row r="9" spans="1:23" x14ac:dyDescent="0.35">
      <c r="A9" s="15" t="s">
        <v>110</v>
      </c>
      <c r="B9" s="44" t="s">
        <v>187</v>
      </c>
      <c r="C9" s="19" t="s">
        <v>187</v>
      </c>
      <c r="D9" s="19" t="s">
        <v>187</v>
      </c>
      <c r="E9" s="19" t="s">
        <v>187</v>
      </c>
      <c r="F9" s="61"/>
      <c r="G9" s="58"/>
    </row>
    <row r="10" spans="1:23" x14ac:dyDescent="0.35">
      <c r="A10" s="15" t="s">
        <v>111</v>
      </c>
      <c r="B10" s="13" t="s">
        <v>73</v>
      </c>
      <c r="C10" s="16">
        <v>15</v>
      </c>
      <c r="D10" s="16">
        <v>11</v>
      </c>
      <c r="E10" s="16">
        <v>7</v>
      </c>
      <c r="F10" s="61">
        <v>5132959.6138219712</v>
      </c>
      <c r="G10" s="58">
        <v>5882259.4776889067</v>
      </c>
      <c r="H10" s="2" t="s">
        <v>192</v>
      </c>
    </row>
    <row r="11" spans="1:23" x14ac:dyDescent="0.35">
      <c r="A11" s="15" t="s">
        <v>112</v>
      </c>
      <c r="B11" s="13" t="s">
        <v>73</v>
      </c>
      <c r="C11" s="16">
        <v>17</v>
      </c>
      <c r="D11" s="16">
        <v>10</v>
      </c>
      <c r="E11" s="16">
        <v>5</v>
      </c>
      <c r="F11" s="61">
        <v>2371125.0252787471</v>
      </c>
      <c r="G11" s="58">
        <v>2376534.7164382557</v>
      </c>
      <c r="H11" s="2" t="s">
        <v>189</v>
      </c>
    </row>
    <row r="12" spans="1:23" x14ac:dyDescent="0.35">
      <c r="A12" s="15" t="s">
        <v>113</v>
      </c>
      <c r="B12" s="13" t="s">
        <v>73</v>
      </c>
      <c r="C12" s="16">
        <v>12</v>
      </c>
      <c r="D12" s="16">
        <v>6</v>
      </c>
      <c r="E12" s="16">
        <v>2</v>
      </c>
      <c r="F12" s="61">
        <v>2566566.95127474</v>
      </c>
      <c r="G12" s="58">
        <v>2776589.6232170556</v>
      </c>
      <c r="H12" s="2" t="s">
        <v>191</v>
      </c>
    </row>
    <row r="13" spans="1:23" x14ac:dyDescent="0.35">
      <c r="A13" s="15" t="s">
        <v>114</v>
      </c>
      <c r="B13" s="13" t="s">
        <v>73</v>
      </c>
      <c r="C13" s="16"/>
      <c r="D13" s="16"/>
      <c r="E13" s="16"/>
      <c r="F13" s="61"/>
      <c r="G13" s="58"/>
    </row>
    <row r="14" spans="1:23" ht="15" thickBot="1" x14ac:dyDescent="0.4">
      <c r="A14" s="15" t="s">
        <v>2</v>
      </c>
      <c r="B14" s="13" t="s">
        <v>73</v>
      </c>
      <c r="C14" s="16">
        <v>10.5</v>
      </c>
      <c r="D14" s="16">
        <v>6.5</v>
      </c>
      <c r="E14" s="16">
        <v>3.5</v>
      </c>
      <c r="F14" s="62">
        <v>154195.98368780789</v>
      </c>
      <c r="G14" s="60">
        <v>176329.12602414651</v>
      </c>
      <c r="H14" s="2" t="s">
        <v>188</v>
      </c>
    </row>
    <row r="15" spans="1:23" x14ac:dyDescent="0.35">
      <c r="A15" s="63" t="s">
        <v>71</v>
      </c>
      <c r="B15" s="45" t="s">
        <v>72</v>
      </c>
      <c r="C15" s="67">
        <f>AVERAGEIF($B$3:$B$14,$B15,C$3:C$14)</f>
        <v>100</v>
      </c>
      <c r="D15" s="67">
        <f t="shared" ref="D15:E16" si="0">AVERAGEIF($B$3:$B$14,$B15,D$3:D$14)</f>
        <v>52.5</v>
      </c>
      <c r="E15" s="68">
        <f t="shared" si="0"/>
        <v>17.5</v>
      </c>
      <c r="F15" s="9"/>
      <c r="G15" s="9"/>
    </row>
    <row r="16" spans="1:23" ht="15" thickBot="1" x14ac:dyDescent="0.4">
      <c r="A16" s="66" t="s">
        <v>71</v>
      </c>
      <c r="B16" s="48" t="s">
        <v>73</v>
      </c>
      <c r="C16" s="51">
        <f>AVERAGEIF($B$3:$B$14,$B16,C$3:C$14)</f>
        <v>13.416666666666666</v>
      </c>
      <c r="D16" s="51">
        <f t="shared" si="0"/>
        <v>8.4166666666666661</v>
      </c>
      <c r="E16" s="52">
        <f t="shared" si="0"/>
        <v>4.583333333333333</v>
      </c>
      <c r="F16" s="9"/>
      <c r="G16" s="9"/>
    </row>
  </sheetData>
  <mergeCells count="5">
    <mergeCell ref="A1:A2"/>
    <mergeCell ref="B1:B2"/>
    <mergeCell ref="C1:E1"/>
    <mergeCell ref="F1:G1"/>
    <mergeCell ref="H1:I2"/>
  </mergeCells>
  <hyperlinks>
    <hyperlink ref="H14" r:id="rId1" display="https://pubmed.ncbi.nlm.nih.gov/24360218/" xr:uid="{34A31340-3325-442E-9E7D-14262DAD925B}"/>
    <hyperlink ref="H11" r:id="rId2" display="https://rr-asia.woah.org/app/uploads/2019/11/8-challenges-for-the-management-and-control-of-stray-animals-national-experience_lok-nath-paudel.pdf" xr:uid="{E631A8FB-3951-4433-9F95-08E70D02413F}"/>
    <hyperlink ref="H3" r:id="rId3" display="https://www.ncbi.nlm.nih.gov/pmc/articles/PMC4433337/" xr:uid="{D08C1D02-3550-4AAD-8468-884DB12E8C7A}"/>
    <hyperlink ref="H12" r:id="rId4" display="https://rr-asia.woah.org/app/uploads/2023/11/cm37481-sri-lanka_final-nsp.pdf" xr:uid="{899826EA-C313-46F4-B8A0-D0926A216D74}"/>
    <hyperlink ref="H10" r:id="rId5" location=":~:text=Dog%20population%20-%2044963%20%28Est.%29%20Dog%20%26,human%20Est.%20Ratio%20-%201%20%3A%206" display="https://rr-asia.woah.org/app/uploads/2020/03/myanmar.pdf - :~:text=Dog%20population%20-%2044963%20%28Est.%29%20Dog%20%26,human%20Est.%20Ratio%20-%201%20%3A%206" xr:uid="{1D04E00E-F34C-45C9-AF64-87200E865B99}"/>
    <hyperlink ref="H4" r:id="rId6" display="https://www.sciencedirect.com/science/article/pii/S0167587716300472" xr:uid="{86B2CF6D-7BF0-44C3-883D-ED7151D5182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7D44-4332-4D06-8432-184D30AA3F28}">
  <sheetPr>
    <tabColor theme="5" tint="0.79998168889431442"/>
  </sheetPr>
  <dimension ref="A1:Y39"/>
  <sheetViews>
    <sheetView topLeftCell="F1" workbookViewId="0">
      <selection activeCell="B57" sqref="B57"/>
    </sheetView>
  </sheetViews>
  <sheetFormatPr defaultRowHeight="14.5" x14ac:dyDescent="0.35"/>
  <cols>
    <col min="1" max="1" width="18.453125" customWidth="1"/>
    <col min="2" max="2" width="11.81640625" customWidth="1"/>
    <col min="3" max="5" width="10.453125" customWidth="1"/>
    <col min="6" max="7" width="20.1796875" customWidth="1"/>
    <col min="8" max="10" width="5.453125" customWidth="1"/>
    <col min="11" max="11" width="55.54296875" bestFit="1" customWidth="1"/>
    <col min="12" max="24" width="5.453125" customWidth="1"/>
  </cols>
  <sheetData>
    <row r="1" spans="1:25" x14ac:dyDescent="0.35">
      <c r="A1" s="77" t="s">
        <v>0</v>
      </c>
      <c r="B1" s="81" t="s">
        <v>70</v>
      </c>
      <c r="C1" s="77" t="s">
        <v>162</v>
      </c>
      <c r="D1" s="77"/>
      <c r="E1" s="77"/>
      <c r="F1" s="77" t="s">
        <v>182</v>
      </c>
      <c r="G1" s="77"/>
      <c r="H1" s="82" t="s">
        <v>167</v>
      </c>
      <c r="I1" s="82"/>
      <c r="J1" s="7"/>
      <c r="K1" s="8" t="s">
        <v>183</v>
      </c>
      <c r="L1" s="7"/>
      <c r="M1" s="7"/>
      <c r="N1" s="7"/>
      <c r="O1" s="7"/>
      <c r="P1" s="7"/>
      <c r="Q1" s="7"/>
      <c r="R1" s="7"/>
      <c r="S1" s="7"/>
      <c r="T1" s="7"/>
      <c r="U1" s="7"/>
      <c r="V1" s="7"/>
      <c r="W1" s="7"/>
      <c r="X1" s="7"/>
      <c r="Y1" s="7"/>
    </row>
    <row r="2" spans="1:25" x14ac:dyDescent="0.35">
      <c r="A2" s="77"/>
      <c r="B2" s="81"/>
      <c r="C2" s="11" t="s">
        <v>163</v>
      </c>
      <c r="D2" s="11" t="s">
        <v>164</v>
      </c>
      <c r="E2" s="11" t="s">
        <v>165</v>
      </c>
      <c r="F2" s="11" t="s">
        <v>180</v>
      </c>
      <c r="G2" s="11" t="s">
        <v>181</v>
      </c>
      <c r="H2" s="82"/>
      <c r="I2" s="82"/>
      <c r="J2" s="3"/>
      <c r="K2" s="6" t="s">
        <v>186</v>
      </c>
      <c r="L2" s="3"/>
      <c r="M2" s="3"/>
      <c r="N2" s="3"/>
      <c r="O2" s="3"/>
      <c r="P2" s="3"/>
      <c r="Q2" s="3"/>
      <c r="R2" s="3"/>
      <c r="S2" s="3"/>
      <c r="T2" s="3"/>
      <c r="U2" s="3"/>
      <c r="V2" s="3"/>
      <c r="W2" s="3"/>
      <c r="X2" s="3"/>
      <c r="Y2" s="7"/>
    </row>
    <row r="3" spans="1:25" x14ac:dyDescent="0.35">
      <c r="A3" s="13" t="s">
        <v>74</v>
      </c>
      <c r="B3" s="33" t="s">
        <v>187</v>
      </c>
      <c r="C3" s="18" t="s">
        <v>187</v>
      </c>
      <c r="D3" s="19" t="s">
        <v>187</v>
      </c>
      <c r="E3" s="20" t="s">
        <v>187</v>
      </c>
      <c r="F3" s="56"/>
      <c r="G3" s="22"/>
      <c r="K3" t="s">
        <v>193</v>
      </c>
    </row>
    <row r="4" spans="1:25" x14ac:dyDescent="0.35">
      <c r="A4" s="13" t="s">
        <v>75</v>
      </c>
      <c r="B4" s="13" t="s">
        <v>73</v>
      </c>
      <c r="C4" s="15"/>
      <c r="D4" s="16"/>
      <c r="E4" s="17"/>
      <c r="F4" s="57"/>
      <c r="G4" s="58"/>
    </row>
    <row r="5" spans="1:25" x14ac:dyDescent="0.35">
      <c r="A5" s="13" t="s">
        <v>76</v>
      </c>
      <c r="B5" s="33" t="s">
        <v>187</v>
      </c>
      <c r="C5" s="18" t="s">
        <v>187</v>
      </c>
      <c r="D5" s="19" t="s">
        <v>187</v>
      </c>
      <c r="E5" s="20" t="s">
        <v>187</v>
      </c>
      <c r="F5" s="56"/>
      <c r="G5" s="22"/>
    </row>
    <row r="6" spans="1:25" x14ac:dyDescent="0.35">
      <c r="A6" s="13" t="s">
        <v>77</v>
      </c>
      <c r="B6" s="33" t="s">
        <v>187</v>
      </c>
      <c r="C6" s="18" t="s">
        <v>187</v>
      </c>
      <c r="D6" s="19" t="s">
        <v>187</v>
      </c>
      <c r="E6" s="20" t="s">
        <v>187</v>
      </c>
      <c r="F6" s="56"/>
      <c r="G6" s="22"/>
    </row>
    <row r="7" spans="1:25" x14ac:dyDescent="0.35">
      <c r="A7" s="13" t="s">
        <v>78</v>
      </c>
      <c r="B7" s="13" t="s">
        <v>73</v>
      </c>
      <c r="C7" s="15"/>
      <c r="D7" s="16"/>
      <c r="E7" s="17"/>
      <c r="F7" s="57"/>
      <c r="G7" s="58"/>
    </row>
    <row r="8" spans="1:25" x14ac:dyDescent="0.35">
      <c r="A8" s="13" t="s">
        <v>6</v>
      </c>
      <c r="B8" s="13" t="s">
        <v>73</v>
      </c>
      <c r="C8" s="15">
        <v>7</v>
      </c>
      <c r="D8" s="16">
        <v>3</v>
      </c>
      <c r="E8" s="17">
        <v>2</v>
      </c>
      <c r="F8" s="57">
        <v>2036936.744006786</v>
      </c>
      <c r="G8" s="58">
        <v>2845140.9663359518</v>
      </c>
      <c r="H8" s="5" t="s">
        <v>28</v>
      </c>
    </row>
    <row r="9" spans="1:25" x14ac:dyDescent="0.35">
      <c r="A9" s="13" t="s">
        <v>79</v>
      </c>
      <c r="B9" s="13" t="s">
        <v>73</v>
      </c>
      <c r="C9" s="15"/>
      <c r="D9" s="16"/>
      <c r="E9" s="17"/>
      <c r="F9" s="57"/>
      <c r="G9" s="58"/>
    </row>
    <row r="10" spans="1:25" x14ac:dyDescent="0.35">
      <c r="A10" s="13" t="s">
        <v>80</v>
      </c>
      <c r="B10" s="33" t="s">
        <v>187</v>
      </c>
      <c r="C10" s="18" t="s">
        <v>187</v>
      </c>
      <c r="D10" s="19" t="s">
        <v>187</v>
      </c>
      <c r="E10" s="20" t="s">
        <v>187</v>
      </c>
      <c r="F10" s="56"/>
      <c r="G10" s="22"/>
    </row>
    <row r="11" spans="1:25" x14ac:dyDescent="0.35">
      <c r="A11" s="13" t="s">
        <v>81</v>
      </c>
      <c r="B11" s="33" t="s">
        <v>187</v>
      </c>
      <c r="C11" s="18" t="s">
        <v>187</v>
      </c>
      <c r="D11" s="19" t="s">
        <v>187</v>
      </c>
      <c r="E11" s="20" t="s">
        <v>187</v>
      </c>
      <c r="F11" s="56"/>
      <c r="G11" s="22"/>
    </row>
    <row r="12" spans="1:25" x14ac:dyDescent="0.35">
      <c r="A12" s="13" t="s">
        <v>82</v>
      </c>
      <c r="B12" s="13" t="s">
        <v>73</v>
      </c>
      <c r="C12" s="15"/>
      <c r="D12" s="16"/>
      <c r="E12" s="17"/>
      <c r="F12" s="57"/>
      <c r="G12" s="58"/>
    </row>
    <row r="13" spans="1:25" x14ac:dyDescent="0.35">
      <c r="A13" s="13" t="s">
        <v>83</v>
      </c>
      <c r="B13" s="33" t="s">
        <v>187</v>
      </c>
      <c r="C13" s="18" t="s">
        <v>187</v>
      </c>
      <c r="D13" s="19" t="s">
        <v>187</v>
      </c>
      <c r="E13" s="20" t="s">
        <v>187</v>
      </c>
      <c r="F13" s="56"/>
      <c r="G13" s="22"/>
    </row>
    <row r="14" spans="1:25" x14ac:dyDescent="0.35">
      <c r="A14" s="13" t="s">
        <v>84</v>
      </c>
      <c r="B14" s="13" t="s">
        <v>73</v>
      </c>
      <c r="C14" s="15"/>
      <c r="D14" s="16"/>
      <c r="E14" s="17"/>
      <c r="F14" s="57"/>
      <c r="G14" s="58"/>
    </row>
    <row r="15" spans="1:25" x14ac:dyDescent="0.35">
      <c r="A15" s="13" t="s">
        <v>85</v>
      </c>
      <c r="B15" s="33" t="s">
        <v>187</v>
      </c>
      <c r="C15" s="18" t="s">
        <v>187</v>
      </c>
      <c r="D15" s="19" t="s">
        <v>187</v>
      </c>
      <c r="E15" s="20" t="s">
        <v>187</v>
      </c>
      <c r="F15" s="56"/>
      <c r="G15" s="22"/>
    </row>
    <row r="16" spans="1:25" x14ac:dyDescent="0.35">
      <c r="A16" s="13" t="s">
        <v>86</v>
      </c>
      <c r="B16" s="13" t="s">
        <v>73</v>
      </c>
      <c r="C16" s="15"/>
      <c r="D16" s="16"/>
      <c r="E16" s="17"/>
      <c r="F16" s="57"/>
      <c r="G16" s="58"/>
    </row>
    <row r="17" spans="1:8" x14ac:dyDescent="0.35">
      <c r="A17" s="13" t="s">
        <v>87</v>
      </c>
      <c r="B17" s="13" t="s">
        <v>73</v>
      </c>
      <c r="C17" s="15"/>
      <c r="D17" s="16"/>
      <c r="E17" s="17"/>
      <c r="F17" s="57"/>
      <c r="G17" s="58"/>
    </row>
    <row r="18" spans="1:8" x14ac:dyDescent="0.35">
      <c r="A18" s="13" t="s">
        <v>88</v>
      </c>
      <c r="B18" s="13" t="s">
        <v>73</v>
      </c>
      <c r="C18" s="15"/>
      <c r="D18" s="16"/>
      <c r="E18" s="17"/>
      <c r="F18" s="57"/>
      <c r="G18" s="58"/>
    </row>
    <row r="19" spans="1:8" x14ac:dyDescent="0.35">
      <c r="A19" s="13" t="s">
        <v>89</v>
      </c>
      <c r="B19" s="13" t="s">
        <v>73</v>
      </c>
      <c r="C19" s="15"/>
      <c r="D19" s="16"/>
      <c r="E19" s="17"/>
      <c r="F19" s="57"/>
      <c r="G19" s="58"/>
    </row>
    <row r="20" spans="1:8" x14ac:dyDescent="0.35">
      <c r="A20" s="13" t="s">
        <v>12</v>
      </c>
      <c r="B20" s="13" t="s">
        <v>73</v>
      </c>
      <c r="C20" s="15">
        <v>13</v>
      </c>
      <c r="D20" s="16">
        <v>8</v>
      </c>
      <c r="E20" s="17">
        <v>3</v>
      </c>
      <c r="F20" s="57">
        <v>3815235.3644535132</v>
      </c>
      <c r="G20" s="58">
        <v>4555308.9412773205</v>
      </c>
      <c r="H20" s="5" t="s">
        <v>30</v>
      </c>
    </row>
    <row r="21" spans="1:8" x14ac:dyDescent="0.35">
      <c r="A21" s="13" t="s">
        <v>90</v>
      </c>
      <c r="B21" s="13" t="s">
        <v>73</v>
      </c>
      <c r="C21" s="15"/>
      <c r="D21" s="16"/>
      <c r="E21" s="17"/>
      <c r="F21" s="57"/>
      <c r="G21" s="58"/>
    </row>
    <row r="22" spans="1:8" x14ac:dyDescent="0.35">
      <c r="A22" s="13" t="s">
        <v>14</v>
      </c>
      <c r="B22" s="13" t="s">
        <v>73</v>
      </c>
      <c r="C22" s="15">
        <v>24</v>
      </c>
      <c r="D22" s="16">
        <v>9</v>
      </c>
      <c r="E22" s="17">
        <v>3</v>
      </c>
      <c r="F22" s="57">
        <v>724190.18563824031</v>
      </c>
      <c r="G22" s="58">
        <v>510277.22558783891</v>
      </c>
      <c r="H22" s="5" t="s">
        <v>31</v>
      </c>
    </row>
    <row r="23" spans="1:8" x14ac:dyDescent="0.35">
      <c r="A23" s="13" t="s">
        <v>91</v>
      </c>
      <c r="B23" s="13" t="s">
        <v>73</v>
      </c>
      <c r="C23" s="15"/>
      <c r="D23" s="16"/>
      <c r="E23" s="17"/>
      <c r="F23" s="57"/>
      <c r="G23" s="58"/>
    </row>
    <row r="24" spans="1:8" x14ac:dyDescent="0.35">
      <c r="A24" s="13" t="s">
        <v>92</v>
      </c>
      <c r="B24" s="33" t="s">
        <v>187</v>
      </c>
      <c r="C24" s="18" t="s">
        <v>187</v>
      </c>
      <c r="D24" s="19" t="s">
        <v>187</v>
      </c>
      <c r="E24" s="20" t="s">
        <v>187</v>
      </c>
      <c r="F24" s="56"/>
      <c r="G24" s="22"/>
    </row>
    <row r="25" spans="1:8" x14ac:dyDescent="0.35">
      <c r="A25" s="13" t="s">
        <v>93</v>
      </c>
      <c r="B25" s="13" t="s">
        <v>73</v>
      </c>
      <c r="C25" s="15"/>
      <c r="D25" s="16"/>
      <c r="E25" s="17"/>
      <c r="F25" s="57"/>
      <c r="G25" s="58"/>
    </row>
    <row r="26" spans="1:8" x14ac:dyDescent="0.35">
      <c r="A26" s="13" t="s">
        <v>94</v>
      </c>
      <c r="B26" s="13" t="s">
        <v>73</v>
      </c>
      <c r="C26" s="15"/>
      <c r="D26" s="16"/>
      <c r="E26" s="17"/>
      <c r="F26" s="57"/>
      <c r="G26" s="58"/>
    </row>
    <row r="27" spans="1:8" x14ac:dyDescent="0.35">
      <c r="A27" s="13" t="s">
        <v>95</v>
      </c>
      <c r="B27" s="33" t="s">
        <v>187</v>
      </c>
      <c r="C27" s="18" t="s">
        <v>187</v>
      </c>
      <c r="D27" s="19" t="s">
        <v>187</v>
      </c>
      <c r="E27" s="20" t="s">
        <v>187</v>
      </c>
      <c r="F27" s="56"/>
      <c r="G27" s="22"/>
    </row>
    <row r="28" spans="1:8" x14ac:dyDescent="0.35">
      <c r="A28" s="13" t="s">
        <v>96</v>
      </c>
      <c r="B28" s="33" t="s">
        <v>187</v>
      </c>
      <c r="C28" s="18" t="s">
        <v>187</v>
      </c>
      <c r="D28" s="19" t="s">
        <v>187</v>
      </c>
      <c r="E28" s="20" t="s">
        <v>187</v>
      </c>
      <c r="F28" s="56"/>
      <c r="G28" s="22"/>
    </row>
    <row r="29" spans="1:8" x14ac:dyDescent="0.35">
      <c r="A29" s="13" t="s">
        <v>97</v>
      </c>
      <c r="B29" s="13" t="s">
        <v>73</v>
      </c>
      <c r="C29" s="15">
        <v>7</v>
      </c>
      <c r="D29" s="16">
        <v>3</v>
      </c>
      <c r="E29" s="17">
        <v>2</v>
      </c>
      <c r="F29" s="57">
        <v>7392663.0772869224</v>
      </c>
      <c r="G29" s="58">
        <v>5546230.199879189</v>
      </c>
      <c r="H29" s="2" t="s">
        <v>185</v>
      </c>
    </row>
    <row r="30" spans="1:8" x14ac:dyDescent="0.35">
      <c r="A30" s="13" t="s">
        <v>98</v>
      </c>
      <c r="B30" s="33" t="s">
        <v>187</v>
      </c>
      <c r="C30" s="18" t="s">
        <v>187</v>
      </c>
      <c r="D30" s="19" t="s">
        <v>187</v>
      </c>
      <c r="E30" s="20" t="s">
        <v>187</v>
      </c>
      <c r="F30" s="56"/>
      <c r="G30" s="22"/>
    </row>
    <row r="31" spans="1:8" x14ac:dyDescent="0.35">
      <c r="A31" s="13" t="s">
        <v>99</v>
      </c>
      <c r="B31" s="33" t="s">
        <v>187</v>
      </c>
      <c r="C31" s="18" t="s">
        <v>187</v>
      </c>
      <c r="D31" s="19" t="s">
        <v>187</v>
      </c>
      <c r="E31" s="20" t="s">
        <v>187</v>
      </c>
      <c r="F31" s="56"/>
      <c r="G31" s="22"/>
    </row>
    <row r="32" spans="1:8" x14ac:dyDescent="0.35">
      <c r="A32" s="13" t="s">
        <v>100</v>
      </c>
      <c r="B32" s="33" t="s">
        <v>187</v>
      </c>
      <c r="C32" s="18" t="s">
        <v>187</v>
      </c>
      <c r="D32" s="19" t="s">
        <v>187</v>
      </c>
      <c r="E32" s="20" t="s">
        <v>187</v>
      </c>
      <c r="F32" s="56"/>
      <c r="G32" s="22"/>
    </row>
    <row r="33" spans="1:7" x14ac:dyDescent="0.35">
      <c r="A33" s="13" t="s">
        <v>101</v>
      </c>
      <c r="B33" s="13" t="s">
        <v>73</v>
      </c>
      <c r="C33" s="15"/>
      <c r="D33" s="16"/>
      <c r="E33" s="17"/>
      <c r="F33" s="57"/>
      <c r="G33" s="58"/>
    </row>
    <row r="34" spans="1:7" x14ac:dyDescent="0.35">
      <c r="A34" s="13" t="s">
        <v>102</v>
      </c>
      <c r="B34" s="33" t="s">
        <v>187</v>
      </c>
      <c r="C34" s="18" t="s">
        <v>187</v>
      </c>
      <c r="D34" s="19" t="s">
        <v>187</v>
      </c>
      <c r="E34" s="20" t="s">
        <v>187</v>
      </c>
      <c r="F34" s="56"/>
      <c r="G34" s="22"/>
    </row>
    <row r="35" spans="1:7" x14ac:dyDescent="0.35">
      <c r="A35" s="13" t="s">
        <v>103</v>
      </c>
      <c r="B35" s="33" t="s">
        <v>187</v>
      </c>
      <c r="C35" s="18" t="s">
        <v>187</v>
      </c>
      <c r="D35" s="19" t="s">
        <v>187</v>
      </c>
      <c r="E35" s="20" t="s">
        <v>187</v>
      </c>
      <c r="F35" s="56"/>
      <c r="G35" s="22"/>
    </row>
    <row r="36" spans="1:7" x14ac:dyDescent="0.35">
      <c r="A36" s="13" t="s">
        <v>104</v>
      </c>
      <c r="B36" s="33" t="s">
        <v>187</v>
      </c>
      <c r="C36" s="18" t="s">
        <v>187</v>
      </c>
      <c r="D36" s="19" t="s">
        <v>187</v>
      </c>
      <c r="E36" s="20" t="s">
        <v>187</v>
      </c>
      <c r="F36" s="56"/>
      <c r="G36" s="22"/>
    </row>
    <row r="37" spans="1:7" ht="15" thickBot="1" x14ac:dyDescent="0.4">
      <c r="A37" s="13" t="s">
        <v>105</v>
      </c>
      <c r="B37" s="13" t="s">
        <v>73</v>
      </c>
      <c r="C37" s="15"/>
      <c r="D37" s="16"/>
      <c r="E37" s="17"/>
      <c r="F37" s="59"/>
      <c r="G37" s="60"/>
    </row>
    <row r="38" spans="1:7" x14ac:dyDescent="0.35">
      <c r="A38" s="34" t="s">
        <v>71</v>
      </c>
      <c r="B38" s="45" t="s">
        <v>72</v>
      </c>
      <c r="C38" s="46" t="s">
        <v>174</v>
      </c>
      <c r="D38" s="46" t="s">
        <v>174</v>
      </c>
      <c r="E38" s="47" t="s">
        <v>174</v>
      </c>
      <c r="F38" s="4"/>
      <c r="G38" s="4"/>
    </row>
    <row r="39" spans="1:7" ht="15" thickBot="1" x14ac:dyDescent="0.4">
      <c r="A39" s="39" t="s">
        <v>71</v>
      </c>
      <c r="B39" s="48" t="s">
        <v>73</v>
      </c>
      <c r="C39" s="51">
        <f>AVERAGEIF($B$3:$B$37,$B$39,C3:C37)</f>
        <v>12.75</v>
      </c>
      <c r="D39" s="51">
        <f t="shared" ref="D39:E39" si="0">AVERAGEIF($B$3:$B$37,$B$39,D3:D37)</f>
        <v>5.75</v>
      </c>
      <c r="E39" s="52">
        <f t="shared" si="0"/>
        <v>2.5</v>
      </c>
    </row>
  </sheetData>
  <mergeCells count="5">
    <mergeCell ref="A1:A2"/>
    <mergeCell ref="B1:B2"/>
    <mergeCell ref="C1:E1"/>
    <mergeCell ref="H1:I2"/>
    <mergeCell ref="F1:G1"/>
  </mergeCells>
  <hyperlinks>
    <hyperlink ref="H8" r:id="rId1" xr:uid="{CAECD549-EF2B-4C5E-BC1F-4EC3813A973C}"/>
    <hyperlink ref="H20" r:id="rId2" xr:uid="{47D77C80-B3BA-4CD1-8FC5-C6F0191AA6EF}"/>
    <hyperlink ref="H22" r:id="rId3" xr:uid="{4CA47A2F-AA58-45DF-B36C-C10A2A09A397}"/>
    <hyperlink ref="H29" r:id="rId4" display="https://journals.plos.org/plosntds/article?id=10.1371/journal.pntd.0007600" xr:uid="{07B7BFDE-CA83-4EE6-B23F-40E25AD36B4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D59D5-D261-4087-986C-C32718223351}">
  <sheetPr>
    <tabColor theme="5" tint="0.79998168889431442"/>
  </sheetPr>
  <dimension ref="A1:W28"/>
  <sheetViews>
    <sheetView workbookViewId="0">
      <selection activeCell="K14" sqref="K14"/>
    </sheetView>
  </sheetViews>
  <sheetFormatPr defaultRowHeight="14.5" x14ac:dyDescent="0.35"/>
  <cols>
    <col min="1" max="1" width="20" customWidth="1"/>
    <col min="2" max="2" width="11.54296875" customWidth="1"/>
    <col min="3" max="5" width="10.54296875" customWidth="1"/>
    <col min="6" max="7" width="20.1796875" customWidth="1"/>
    <col min="8" max="10" width="5.54296875" customWidth="1"/>
    <col min="11" max="11" width="55.54296875" bestFit="1" customWidth="1"/>
    <col min="12" max="22" width="5.54296875" customWidth="1"/>
  </cols>
  <sheetData>
    <row r="1" spans="1:23" x14ac:dyDescent="0.35">
      <c r="A1" s="77" t="s">
        <v>0</v>
      </c>
      <c r="B1" s="81" t="s">
        <v>70</v>
      </c>
      <c r="C1" s="77" t="s">
        <v>162</v>
      </c>
      <c r="D1" s="77"/>
      <c r="E1" s="77"/>
      <c r="F1" s="77" t="s">
        <v>182</v>
      </c>
      <c r="G1" s="77"/>
      <c r="H1" s="82" t="s">
        <v>167</v>
      </c>
      <c r="I1" s="82"/>
      <c r="J1" s="7"/>
      <c r="K1" s="8" t="s">
        <v>183</v>
      </c>
      <c r="L1" s="7"/>
      <c r="M1" s="7"/>
      <c r="N1" s="7"/>
      <c r="O1" s="7"/>
      <c r="P1" s="7"/>
      <c r="Q1" s="7"/>
      <c r="R1" s="7"/>
      <c r="S1" s="7"/>
      <c r="T1" s="7"/>
      <c r="U1" s="7"/>
      <c r="V1" s="7"/>
      <c r="W1" s="7"/>
    </row>
    <row r="2" spans="1:23" x14ac:dyDescent="0.35">
      <c r="A2" s="77"/>
      <c r="B2" s="81"/>
      <c r="C2" s="11" t="s">
        <v>163</v>
      </c>
      <c r="D2" s="11" t="s">
        <v>164</v>
      </c>
      <c r="E2" s="11" t="s">
        <v>165</v>
      </c>
      <c r="F2" s="11" t="s">
        <v>180</v>
      </c>
      <c r="G2" s="11" t="s">
        <v>181</v>
      </c>
      <c r="H2" s="82"/>
      <c r="I2" s="82"/>
      <c r="J2" s="3"/>
      <c r="K2" s="6" t="s">
        <v>186</v>
      </c>
      <c r="L2" s="3"/>
      <c r="M2" s="3"/>
      <c r="N2" s="3"/>
      <c r="O2" s="3"/>
      <c r="P2" s="3"/>
      <c r="Q2" s="3"/>
      <c r="R2" s="3"/>
      <c r="S2" s="3"/>
      <c r="T2" s="3"/>
      <c r="U2" s="3"/>
      <c r="V2" s="3"/>
      <c r="W2" s="7"/>
    </row>
    <row r="3" spans="1:23" x14ac:dyDescent="0.35">
      <c r="A3" s="15" t="s">
        <v>116</v>
      </c>
      <c r="B3" s="13" t="s">
        <v>72</v>
      </c>
      <c r="C3" s="16">
        <v>315</v>
      </c>
      <c r="D3" s="16">
        <v>275</v>
      </c>
      <c r="E3" s="16">
        <v>225</v>
      </c>
      <c r="F3" s="69"/>
      <c r="G3" s="53"/>
      <c r="H3" s="2" t="s">
        <v>198</v>
      </c>
      <c r="K3" t="s">
        <v>193</v>
      </c>
    </row>
    <row r="4" spans="1:23" x14ac:dyDescent="0.35">
      <c r="A4" s="15" t="s">
        <v>117</v>
      </c>
      <c r="B4" s="44" t="s">
        <v>187</v>
      </c>
      <c r="C4" s="19" t="s">
        <v>187</v>
      </c>
      <c r="D4" s="19" t="s">
        <v>187</v>
      </c>
      <c r="E4" s="19" t="s">
        <v>187</v>
      </c>
      <c r="F4" s="70"/>
      <c r="G4" s="54"/>
    </row>
    <row r="5" spans="1:23" x14ac:dyDescent="0.35">
      <c r="A5" s="15" t="s">
        <v>118</v>
      </c>
      <c r="B5" s="13"/>
      <c r="C5" s="16"/>
      <c r="D5" s="16"/>
      <c r="E5" s="16"/>
      <c r="F5" s="70"/>
      <c r="G5" s="54"/>
    </row>
    <row r="6" spans="1:23" x14ac:dyDescent="0.35">
      <c r="A6" s="15" t="s">
        <v>119</v>
      </c>
      <c r="B6" s="13"/>
      <c r="C6" s="16"/>
      <c r="D6" s="16"/>
      <c r="E6" s="16"/>
      <c r="F6" s="70"/>
      <c r="G6" s="54"/>
    </row>
    <row r="7" spans="1:23" x14ac:dyDescent="0.35">
      <c r="A7" s="15" t="s">
        <v>120</v>
      </c>
      <c r="B7" s="13" t="s">
        <v>72</v>
      </c>
      <c r="C7" s="16">
        <v>80</v>
      </c>
      <c r="D7" s="16"/>
      <c r="E7" s="16"/>
      <c r="F7" s="70"/>
      <c r="G7" s="54"/>
      <c r="H7" s="2" t="s">
        <v>202</v>
      </c>
    </row>
    <row r="8" spans="1:23" x14ac:dyDescent="0.35">
      <c r="A8" s="15" t="s">
        <v>121</v>
      </c>
      <c r="B8" s="13"/>
      <c r="C8" s="16"/>
      <c r="D8" s="16"/>
      <c r="E8" s="16"/>
      <c r="F8" s="70"/>
      <c r="G8" s="54"/>
    </row>
    <row r="9" spans="1:23" x14ac:dyDescent="0.35">
      <c r="A9" s="15" t="s">
        <v>115</v>
      </c>
      <c r="B9" s="13"/>
      <c r="C9" s="16"/>
      <c r="D9" s="16"/>
      <c r="E9" s="16"/>
      <c r="F9" s="70"/>
      <c r="G9" s="54"/>
    </row>
    <row r="10" spans="1:23" x14ac:dyDescent="0.35">
      <c r="A10" s="15" t="s">
        <v>160</v>
      </c>
      <c r="B10" s="13"/>
      <c r="C10" s="16"/>
      <c r="D10" s="16"/>
      <c r="E10" s="16"/>
      <c r="F10" s="70"/>
      <c r="G10" s="54"/>
    </row>
    <row r="11" spans="1:23" x14ac:dyDescent="0.35">
      <c r="A11" s="15" t="s">
        <v>122</v>
      </c>
      <c r="B11" s="13"/>
      <c r="C11" s="16"/>
      <c r="D11" s="16"/>
      <c r="E11" s="16"/>
      <c r="F11" s="70"/>
      <c r="G11" s="54"/>
    </row>
    <row r="12" spans="1:23" x14ac:dyDescent="0.35">
      <c r="A12" s="15" t="s">
        <v>16</v>
      </c>
      <c r="B12" s="13" t="s">
        <v>72</v>
      </c>
      <c r="C12" s="16">
        <v>50</v>
      </c>
      <c r="D12" s="16">
        <v>25</v>
      </c>
      <c r="E12" s="16">
        <v>20</v>
      </c>
      <c r="F12" s="70"/>
      <c r="G12" s="54"/>
    </row>
    <row r="13" spans="1:23" x14ac:dyDescent="0.35">
      <c r="A13" s="15" t="s">
        <v>16</v>
      </c>
      <c r="B13" s="13" t="s">
        <v>73</v>
      </c>
      <c r="C13" s="16">
        <v>10</v>
      </c>
      <c r="D13" s="16">
        <v>5</v>
      </c>
      <c r="E13" s="16">
        <v>2</v>
      </c>
      <c r="F13" s="71" t="s">
        <v>174</v>
      </c>
      <c r="G13" s="72" t="s">
        <v>174</v>
      </c>
    </row>
    <row r="14" spans="1:23" x14ac:dyDescent="0.35">
      <c r="A14" s="15" t="s">
        <v>123</v>
      </c>
      <c r="B14" s="13"/>
      <c r="C14" s="16"/>
      <c r="D14" s="16"/>
      <c r="E14" s="16"/>
      <c r="F14" s="70"/>
      <c r="G14" s="54"/>
    </row>
    <row r="15" spans="1:23" x14ac:dyDescent="0.35">
      <c r="A15" s="15" t="s">
        <v>124</v>
      </c>
      <c r="B15" s="13"/>
      <c r="C15" s="16"/>
      <c r="D15" s="16"/>
      <c r="E15" s="16"/>
      <c r="F15" s="70"/>
      <c r="G15" s="54"/>
    </row>
    <row r="16" spans="1:23" x14ac:dyDescent="0.35">
      <c r="A16" s="15" t="s">
        <v>125</v>
      </c>
      <c r="B16" s="13"/>
      <c r="C16" s="16"/>
      <c r="D16" s="16"/>
      <c r="E16" s="16"/>
      <c r="F16" s="70"/>
      <c r="G16" s="54"/>
    </row>
    <row r="17" spans="1:7" x14ac:dyDescent="0.35">
      <c r="A17" s="15" t="s">
        <v>126</v>
      </c>
      <c r="B17" s="13" t="s">
        <v>72</v>
      </c>
      <c r="C17" s="16">
        <v>15</v>
      </c>
      <c r="D17" s="16">
        <v>5</v>
      </c>
      <c r="E17" s="16">
        <v>2</v>
      </c>
      <c r="F17" s="70"/>
      <c r="G17" s="54"/>
    </row>
    <row r="18" spans="1:7" x14ac:dyDescent="0.35">
      <c r="A18" s="15" t="s">
        <v>127</v>
      </c>
      <c r="B18" s="13"/>
      <c r="C18" s="16"/>
      <c r="D18" s="16"/>
      <c r="E18" s="16"/>
      <c r="F18" s="70"/>
      <c r="G18" s="54"/>
    </row>
    <row r="19" spans="1:7" x14ac:dyDescent="0.35">
      <c r="A19" s="15" t="s">
        <v>128</v>
      </c>
      <c r="B19" s="13"/>
      <c r="C19" s="16"/>
      <c r="D19" s="16"/>
      <c r="E19" s="16"/>
      <c r="F19" s="70"/>
      <c r="G19" s="54"/>
    </row>
    <row r="20" spans="1:7" x14ac:dyDescent="0.35">
      <c r="A20" s="15" t="s">
        <v>129</v>
      </c>
      <c r="B20" s="13"/>
      <c r="C20" s="16"/>
      <c r="D20" s="16"/>
      <c r="E20" s="16"/>
      <c r="F20" s="70"/>
      <c r="G20" s="54"/>
    </row>
    <row r="21" spans="1:7" x14ac:dyDescent="0.35">
      <c r="A21" s="15" t="s">
        <v>42</v>
      </c>
      <c r="B21" s="13"/>
      <c r="C21" s="16"/>
      <c r="D21" s="16"/>
      <c r="E21" s="16"/>
      <c r="F21" s="70"/>
      <c r="G21" s="54"/>
    </row>
    <row r="22" spans="1:7" x14ac:dyDescent="0.35">
      <c r="A22" s="15" t="s">
        <v>67</v>
      </c>
      <c r="B22" s="13"/>
      <c r="C22" s="16"/>
      <c r="D22" s="16"/>
      <c r="E22" s="16"/>
      <c r="F22" s="70"/>
      <c r="G22" s="54"/>
    </row>
    <row r="23" spans="1:7" x14ac:dyDescent="0.35">
      <c r="A23" s="15" t="s">
        <v>130</v>
      </c>
      <c r="B23" s="13"/>
      <c r="C23" s="16"/>
      <c r="D23" s="16"/>
      <c r="E23" s="16"/>
      <c r="F23" s="70"/>
      <c r="G23" s="54"/>
    </row>
    <row r="24" spans="1:7" x14ac:dyDescent="0.35">
      <c r="A24" s="15" t="s">
        <v>131</v>
      </c>
      <c r="B24" s="13"/>
      <c r="C24" s="16"/>
      <c r="D24" s="16"/>
      <c r="E24" s="16"/>
      <c r="F24" s="70"/>
      <c r="G24" s="54"/>
    </row>
    <row r="25" spans="1:7" x14ac:dyDescent="0.35">
      <c r="A25" s="15" t="s">
        <v>132</v>
      </c>
      <c r="B25" s="13"/>
      <c r="C25" s="16"/>
      <c r="D25" s="16"/>
      <c r="E25" s="16"/>
      <c r="F25" s="70"/>
      <c r="G25" s="54"/>
    </row>
    <row r="26" spans="1:7" ht="15" thickBot="1" x14ac:dyDescent="0.4">
      <c r="A26" s="15" t="s">
        <v>133</v>
      </c>
      <c r="B26" s="13"/>
      <c r="C26" s="16"/>
      <c r="D26" s="16"/>
      <c r="E26" s="16"/>
      <c r="F26" s="73"/>
      <c r="G26" s="55"/>
    </row>
    <row r="27" spans="1:7" x14ac:dyDescent="0.35">
      <c r="A27" s="63" t="s">
        <v>71</v>
      </c>
      <c r="B27" s="45" t="s">
        <v>72</v>
      </c>
      <c r="C27" s="67">
        <f>AVERAGEIF($B$3:$B$26,$B27,C$3:C$26)</f>
        <v>115</v>
      </c>
      <c r="D27" s="67">
        <f t="shared" ref="D27:E28" si="0">AVERAGEIF($B$3:$B$26,$B27,D$3:D$26)</f>
        <v>101.66666666666667</v>
      </c>
      <c r="E27" s="68">
        <f t="shared" si="0"/>
        <v>82.333333333333329</v>
      </c>
    </row>
    <row r="28" spans="1:7" ht="15" thickBot="1" x14ac:dyDescent="0.4">
      <c r="A28" s="66" t="s">
        <v>71</v>
      </c>
      <c r="B28" s="48" t="s">
        <v>73</v>
      </c>
      <c r="C28" s="49">
        <f>AVERAGEIF($B$3:$B$26,$B28,C$3:C$26)</f>
        <v>10</v>
      </c>
      <c r="D28" s="49">
        <f t="shared" si="0"/>
        <v>5</v>
      </c>
      <c r="E28" s="50">
        <f>AVERAGEIF($B$3:$B$26,$B28,E$3:E$26)</f>
        <v>2</v>
      </c>
    </row>
  </sheetData>
  <mergeCells count="5">
    <mergeCell ref="A1:A2"/>
    <mergeCell ref="B1:B2"/>
    <mergeCell ref="C1:E1"/>
    <mergeCell ref="F1:G1"/>
    <mergeCell ref="H1:I2"/>
  </mergeCells>
  <hyperlinks>
    <hyperlink ref="H3" r:id="rId1" display="https://www.mdpi.com/2076-2615/13/7/1126" xr:uid="{E8B4F06F-E8C1-419C-B09E-4A99BC887785}"/>
    <hyperlink ref="H7" r:id="rId2" display="https://www.nature.com/articles/s41598-022-08697-w" xr:uid="{227777F0-09A4-4EF5-99B3-8EA42D45B82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15F0-07F8-4500-B86D-AD2B4B2A83D4}">
  <sheetPr>
    <tabColor theme="5" tint="0.79998168889431442"/>
  </sheetPr>
  <dimension ref="A1:W32"/>
  <sheetViews>
    <sheetView workbookViewId="0">
      <selection activeCell="G13" sqref="G13"/>
    </sheetView>
  </sheetViews>
  <sheetFormatPr defaultRowHeight="14.5" x14ac:dyDescent="0.35"/>
  <cols>
    <col min="1" max="1" width="18.1796875" customWidth="1"/>
    <col min="2" max="2" width="11.453125" customWidth="1"/>
    <col min="3" max="5" width="11" customWidth="1"/>
    <col min="6" max="7" width="20.7265625" customWidth="1"/>
    <col min="8" max="10" width="5.453125" customWidth="1"/>
    <col min="11" max="11" width="55.54296875" bestFit="1" customWidth="1"/>
    <col min="12" max="22" width="5.453125" customWidth="1"/>
  </cols>
  <sheetData>
    <row r="1" spans="1:23" x14ac:dyDescent="0.35">
      <c r="A1" s="77" t="s">
        <v>0</v>
      </c>
      <c r="B1" s="81" t="s">
        <v>70</v>
      </c>
      <c r="C1" s="77" t="s">
        <v>162</v>
      </c>
      <c r="D1" s="77"/>
      <c r="E1" s="77"/>
      <c r="F1" s="77" t="s">
        <v>182</v>
      </c>
      <c r="G1" s="77"/>
      <c r="H1" s="82" t="s">
        <v>167</v>
      </c>
      <c r="I1" s="82"/>
      <c r="J1" s="7"/>
      <c r="K1" s="8" t="s">
        <v>183</v>
      </c>
      <c r="L1" s="7"/>
      <c r="M1" s="7"/>
      <c r="N1" s="7"/>
      <c r="O1" s="7"/>
      <c r="P1" s="7"/>
      <c r="Q1" s="7"/>
      <c r="R1" s="7"/>
      <c r="S1" s="7"/>
      <c r="T1" s="7"/>
      <c r="U1" s="7"/>
      <c r="V1" s="7"/>
      <c r="W1" s="7"/>
    </row>
    <row r="2" spans="1:23" x14ac:dyDescent="0.35">
      <c r="A2" s="77"/>
      <c r="B2" s="81"/>
      <c r="C2" s="11" t="s">
        <v>163</v>
      </c>
      <c r="D2" s="11" t="s">
        <v>164</v>
      </c>
      <c r="E2" s="11" t="s">
        <v>165</v>
      </c>
      <c r="F2" s="11" t="s">
        <v>180</v>
      </c>
      <c r="G2" s="11" t="s">
        <v>181</v>
      </c>
      <c r="H2" s="82"/>
      <c r="I2" s="82"/>
      <c r="J2" s="3"/>
      <c r="K2" s="6" t="s">
        <v>186</v>
      </c>
      <c r="L2" s="3"/>
      <c r="M2" s="3"/>
      <c r="N2" s="3"/>
      <c r="O2" s="3"/>
      <c r="P2" s="3"/>
      <c r="Q2" s="3"/>
      <c r="R2" s="3"/>
      <c r="S2" s="3"/>
      <c r="T2" s="3"/>
      <c r="U2" s="3"/>
      <c r="V2" s="3"/>
      <c r="W2" s="7"/>
    </row>
    <row r="3" spans="1:23" x14ac:dyDescent="0.35">
      <c r="A3" s="15" t="s">
        <v>134</v>
      </c>
      <c r="B3" s="44" t="s">
        <v>187</v>
      </c>
      <c r="C3" s="19" t="s">
        <v>187</v>
      </c>
      <c r="D3" s="19" t="s">
        <v>187</v>
      </c>
      <c r="E3" s="19" t="s">
        <v>187</v>
      </c>
      <c r="F3" s="21"/>
      <c r="G3" s="22"/>
      <c r="K3" t="s">
        <v>193</v>
      </c>
    </row>
    <row r="4" spans="1:23" x14ac:dyDescent="0.35">
      <c r="A4" s="15" t="s">
        <v>135</v>
      </c>
      <c r="B4" s="13"/>
      <c r="C4" s="16"/>
      <c r="D4" s="16"/>
      <c r="E4" s="16"/>
      <c r="F4" s="61"/>
      <c r="G4" s="58"/>
    </row>
    <row r="5" spans="1:23" x14ac:dyDescent="0.35">
      <c r="A5" s="15" t="s">
        <v>7</v>
      </c>
      <c r="B5" s="13"/>
      <c r="C5" s="16"/>
      <c r="D5" s="16"/>
      <c r="E5" s="16"/>
      <c r="F5" s="61"/>
      <c r="G5" s="58"/>
    </row>
    <row r="6" spans="1:23" x14ac:dyDescent="0.35">
      <c r="A6" s="15" t="s">
        <v>136</v>
      </c>
      <c r="B6" s="13"/>
      <c r="C6" s="16"/>
      <c r="D6" s="16"/>
      <c r="E6" s="16"/>
      <c r="F6" s="61"/>
      <c r="G6" s="58"/>
    </row>
    <row r="7" spans="1:23" x14ac:dyDescent="0.35">
      <c r="A7" s="15" t="s">
        <v>137</v>
      </c>
      <c r="B7" s="44" t="s">
        <v>187</v>
      </c>
      <c r="C7" s="19" t="s">
        <v>187</v>
      </c>
      <c r="D7" s="19" t="s">
        <v>187</v>
      </c>
      <c r="E7" s="19" t="s">
        <v>187</v>
      </c>
      <c r="F7" s="61"/>
      <c r="G7" s="58"/>
    </row>
    <row r="8" spans="1:23" x14ac:dyDescent="0.35">
      <c r="A8" s="15" t="s">
        <v>138</v>
      </c>
      <c r="B8" s="44" t="s">
        <v>187</v>
      </c>
      <c r="C8" s="19" t="s">
        <v>187</v>
      </c>
      <c r="D8" s="19" t="s">
        <v>187</v>
      </c>
      <c r="E8" s="19" t="s">
        <v>187</v>
      </c>
      <c r="F8" s="61"/>
      <c r="G8" s="58"/>
    </row>
    <row r="9" spans="1:23" x14ac:dyDescent="0.35">
      <c r="A9" s="15" t="s">
        <v>139</v>
      </c>
      <c r="B9" s="44" t="s">
        <v>187</v>
      </c>
      <c r="C9" s="19" t="s">
        <v>187</v>
      </c>
      <c r="D9" s="19" t="s">
        <v>187</v>
      </c>
      <c r="E9" s="19" t="s">
        <v>187</v>
      </c>
      <c r="F9" s="61"/>
      <c r="G9" s="58"/>
    </row>
    <row r="10" spans="1:23" x14ac:dyDescent="0.35">
      <c r="A10" s="15" t="s">
        <v>140</v>
      </c>
      <c r="B10" s="44" t="s">
        <v>187</v>
      </c>
      <c r="C10" s="19" t="s">
        <v>187</v>
      </c>
      <c r="D10" s="19" t="s">
        <v>187</v>
      </c>
      <c r="E10" s="19" t="s">
        <v>187</v>
      </c>
      <c r="F10" s="61"/>
      <c r="G10" s="58"/>
    </row>
    <row r="11" spans="1:23" x14ac:dyDescent="0.35">
      <c r="A11" s="15" t="s">
        <v>141</v>
      </c>
      <c r="B11" s="13"/>
      <c r="C11" s="16"/>
      <c r="D11" s="16"/>
      <c r="E11" s="16"/>
      <c r="F11" s="61"/>
      <c r="G11" s="58"/>
    </row>
    <row r="12" spans="1:23" x14ac:dyDescent="0.35">
      <c r="A12" s="15" t="s">
        <v>20</v>
      </c>
      <c r="B12" s="13" t="s">
        <v>73</v>
      </c>
      <c r="C12" s="16">
        <v>12</v>
      </c>
      <c r="D12" s="16">
        <v>7</v>
      </c>
      <c r="E12" s="16">
        <v>3</v>
      </c>
      <c r="F12" s="61">
        <v>3150284.4820943847</v>
      </c>
      <c r="G12" s="58">
        <v>3477189.1520462483</v>
      </c>
      <c r="H12" s="2" t="s">
        <v>194</v>
      </c>
    </row>
    <row r="13" spans="1:23" x14ac:dyDescent="0.35">
      <c r="A13" s="15" t="s">
        <v>142</v>
      </c>
      <c r="B13" s="44" t="s">
        <v>187</v>
      </c>
      <c r="C13" s="19" t="s">
        <v>187</v>
      </c>
      <c r="D13" s="19" t="s">
        <v>187</v>
      </c>
      <c r="E13" s="19" t="s">
        <v>187</v>
      </c>
      <c r="F13" s="61"/>
      <c r="G13" s="58"/>
    </row>
    <row r="14" spans="1:23" x14ac:dyDescent="0.35">
      <c r="A14" s="15" t="s">
        <v>143</v>
      </c>
      <c r="B14" s="13"/>
      <c r="C14" s="16"/>
      <c r="D14" s="16"/>
      <c r="E14" s="16"/>
      <c r="F14" s="61"/>
      <c r="G14" s="58"/>
    </row>
    <row r="15" spans="1:23" x14ac:dyDescent="0.35">
      <c r="A15" s="15" t="s">
        <v>144</v>
      </c>
      <c r="B15" s="13" t="s">
        <v>73</v>
      </c>
      <c r="C15" s="16">
        <v>8</v>
      </c>
      <c r="D15" s="16">
        <v>5</v>
      </c>
      <c r="E15" s="16">
        <v>2</v>
      </c>
      <c r="F15" s="61"/>
      <c r="G15" s="58"/>
      <c r="H15" s="2" t="s">
        <v>199</v>
      </c>
    </row>
    <row r="16" spans="1:23" x14ac:dyDescent="0.35">
      <c r="A16" s="15" t="s">
        <v>145</v>
      </c>
      <c r="B16" s="44" t="s">
        <v>187</v>
      </c>
      <c r="C16" s="19" t="s">
        <v>187</v>
      </c>
      <c r="D16" s="19" t="s">
        <v>187</v>
      </c>
      <c r="E16" s="19" t="s">
        <v>187</v>
      </c>
      <c r="F16" s="61"/>
      <c r="G16" s="58"/>
    </row>
    <row r="17" spans="1:8" x14ac:dyDescent="0.35">
      <c r="A17" s="15" t="s">
        <v>146</v>
      </c>
      <c r="B17" s="44" t="s">
        <v>187</v>
      </c>
      <c r="C17" s="19" t="s">
        <v>187</v>
      </c>
      <c r="D17" s="19" t="s">
        <v>187</v>
      </c>
      <c r="E17" s="19" t="s">
        <v>187</v>
      </c>
      <c r="F17" s="61"/>
      <c r="G17" s="58"/>
    </row>
    <row r="18" spans="1:8" x14ac:dyDescent="0.35">
      <c r="A18" s="15" t="s">
        <v>147</v>
      </c>
      <c r="B18" s="44" t="s">
        <v>187</v>
      </c>
      <c r="C18" s="19" t="s">
        <v>187</v>
      </c>
      <c r="D18" s="19" t="s">
        <v>187</v>
      </c>
      <c r="E18" s="19" t="s">
        <v>187</v>
      </c>
      <c r="F18" s="61"/>
      <c r="G18" s="58"/>
    </row>
    <row r="19" spans="1:8" x14ac:dyDescent="0.35">
      <c r="A19" s="15" t="s">
        <v>148</v>
      </c>
      <c r="B19" s="44" t="s">
        <v>187</v>
      </c>
      <c r="C19" s="19" t="s">
        <v>187</v>
      </c>
      <c r="D19" s="19" t="s">
        <v>187</v>
      </c>
      <c r="E19" s="19" t="s">
        <v>187</v>
      </c>
      <c r="F19" s="61"/>
      <c r="G19" s="58"/>
    </row>
    <row r="20" spans="1:8" x14ac:dyDescent="0.35">
      <c r="A20" s="15" t="s">
        <v>149</v>
      </c>
      <c r="B20" s="44" t="s">
        <v>73</v>
      </c>
      <c r="C20" s="16">
        <v>10.5</v>
      </c>
      <c r="D20" s="16">
        <v>6.5</v>
      </c>
      <c r="E20" s="16">
        <v>3.5</v>
      </c>
      <c r="F20" s="61"/>
      <c r="G20" s="58"/>
      <c r="H20" t="s">
        <v>201</v>
      </c>
    </row>
    <row r="21" spans="1:8" x14ac:dyDescent="0.35">
      <c r="A21" s="15" t="s">
        <v>150</v>
      </c>
      <c r="B21" s="13" t="s">
        <v>73</v>
      </c>
      <c r="C21" s="16">
        <v>8</v>
      </c>
      <c r="D21" s="16">
        <v>5</v>
      </c>
      <c r="E21" s="16">
        <v>3</v>
      </c>
      <c r="F21" s="61"/>
      <c r="G21" s="58"/>
      <c r="H21" s="2" t="s">
        <v>200</v>
      </c>
    </row>
    <row r="22" spans="1:8" x14ac:dyDescent="0.35">
      <c r="A22" s="15" t="s">
        <v>151</v>
      </c>
      <c r="B22" s="44" t="s">
        <v>187</v>
      </c>
      <c r="C22" s="19" t="s">
        <v>187</v>
      </c>
      <c r="D22" s="19" t="s">
        <v>187</v>
      </c>
      <c r="E22" s="19" t="s">
        <v>187</v>
      </c>
      <c r="F22" s="61"/>
      <c r="G22" s="58"/>
    </row>
    <row r="23" spans="1:8" x14ac:dyDescent="0.35">
      <c r="A23" s="15" t="s">
        <v>152</v>
      </c>
      <c r="B23" s="44" t="s">
        <v>187</v>
      </c>
      <c r="C23" s="19" t="s">
        <v>187</v>
      </c>
      <c r="D23" s="19" t="s">
        <v>187</v>
      </c>
      <c r="E23" s="19" t="s">
        <v>187</v>
      </c>
      <c r="F23" s="61"/>
      <c r="G23" s="58"/>
    </row>
    <row r="24" spans="1:8" x14ac:dyDescent="0.35">
      <c r="A24" s="15" t="s">
        <v>153</v>
      </c>
      <c r="B24" s="44" t="s">
        <v>187</v>
      </c>
      <c r="C24" s="19" t="s">
        <v>187</v>
      </c>
      <c r="D24" s="19" t="s">
        <v>187</v>
      </c>
      <c r="E24" s="19" t="s">
        <v>187</v>
      </c>
      <c r="F24" s="61"/>
      <c r="G24" s="58"/>
    </row>
    <row r="25" spans="1:8" x14ac:dyDescent="0.35">
      <c r="A25" s="15" t="s">
        <v>154</v>
      </c>
      <c r="B25" s="44" t="s">
        <v>187</v>
      </c>
      <c r="C25" s="19" t="s">
        <v>187</v>
      </c>
      <c r="D25" s="19" t="s">
        <v>187</v>
      </c>
      <c r="E25" s="19" t="s">
        <v>187</v>
      </c>
      <c r="F25" s="61"/>
      <c r="G25" s="58"/>
    </row>
    <row r="26" spans="1:8" x14ac:dyDescent="0.35">
      <c r="A26" s="15" t="s">
        <v>155</v>
      </c>
      <c r="B26" s="44" t="s">
        <v>187</v>
      </c>
      <c r="C26" s="19" t="s">
        <v>187</v>
      </c>
      <c r="D26" s="19" t="s">
        <v>187</v>
      </c>
      <c r="E26" s="19" t="s">
        <v>187</v>
      </c>
      <c r="F26" s="61"/>
      <c r="G26" s="58"/>
    </row>
    <row r="27" spans="1:8" x14ac:dyDescent="0.35">
      <c r="A27" s="15" t="s">
        <v>156</v>
      </c>
      <c r="B27" s="44" t="s">
        <v>187</v>
      </c>
      <c r="C27" s="19" t="s">
        <v>187</v>
      </c>
      <c r="D27" s="19" t="s">
        <v>187</v>
      </c>
      <c r="E27" s="19" t="s">
        <v>187</v>
      </c>
      <c r="F27" s="61"/>
      <c r="G27" s="58"/>
    </row>
    <row r="28" spans="1:8" x14ac:dyDescent="0.35">
      <c r="A28" s="15" t="s">
        <v>157</v>
      </c>
      <c r="B28" s="44" t="s">
        <v>187</v>
      </c>
      <c r="C28" s="19" t="s">
        <v>187</v>
      </c>
      <c r="D28" s="19" t="s">
        <v>187</v>
      </c>
      <c r="E28" s="19" t="s">
        <v>187</v>
      </c>
      <c r="F28" s="61"/>
      <c r="G28" s="58"/>
    </row>
    <row r="29" spans="1:8" x14ac:dyDescent="0.35">
      <c r="A29" s="15" t="s">
        <v>158</v>
      </c>
      <c r="B29" s="44" t="s">
        <v>187</v>
      </c>
      <c r="C29" s="19" t="s">
        <v>187</v>
      </c>
      <c r="D29" s="19" t="s">
        <v>187</v>
      </c>
      <c r="E29" s="19" t="s">
        <v>187</v>
      </c>
      <c r="F29" s="61"/>
      <c r="G29" s="58"/>
    </row>
    <row r="30" spans="1:8" ht="15" thickBot="1" x14ac:dyDescent="0.4">
      <c r="A30" s="15" t="s">
        <v>159</v>
      </c>
      <c r="B30" s="13"/>
      <c r="C30" s="16"/>
      <c r="D30" s="16"/>
      <c r="E30" s="16"/>
      <c r="F30" s="62"/>
      <c r="G30" s="60"/>
    </row>
    <row r="31" spans="1:8" x14ac:dyDescent="0.35">
      <c r="A31" s="63" t="s">
        <v>71</v>
      </c>
      <c r="B31" s="45" t="s">
        <v>72</v>
      </c>
      <c r="C31" s="67"/>
      <c r="D31" s="64"/>
      <c r="E31" s="65"/>
    </row>
    <row r="32" spans="1:8" ht="15" thickBot="1" x14ac:dyDescent="0.4">
      <c r="A32" s="66" t="s">
        <v>71</v>
      </c>
      <c r="B32" s="48" t="s">
        <v>73</v>
      </c>
      <c r="C32" s="49">
        <f>AVERAGEIF($B$3:$B$30,$B32,C$3:C$30)</f>
        <v>9.625</v>
      </c>
      <c r="D32" s="49">
        <f t="shared" ref="D32:E32" si="0">AVERAGEIF($B$3:$B$30,$B32,D$3:D$30)</f>
        <v>5.875</v>
      </c>
      <c r="E32" s="50">
        <f t="shared" si="0"/>
        <v>2.875</v>
      </c>
    </row>
  </sheetData>
  <mergeCells count="5">
    <mergeCell ref="A1:A2"/>
    <mergeCell ref="B1:B2"/>
    <mergeCell ref="C1:E1"/>
    <mergeCell ref="F1:G1"/>
    <mergeCell ref="H1:I2"/>
  </mergeCells>
  <hyperlinks>
    <hyperlink ref="H12" r:id="rId1" display="https://www.theborneopost.com/2022/09/27/rabies-ibet-to-survey-dog-population-along-sarawak-kalimantan-border/" xr:uid="{38D380B9-7F68-418D-A3B0-BB63C8DF5C3C}"/>
    <hyperlink ref="H21" r:id="rId2" xr:uid="{FB6357FC-43C9-456E-AE15-AB9E3A5558F3}"/>
    <hyperlink ref="H15" r:id="rId3" location=":~:text=On%20the%20other%20hand%2C%20in,among%20the%20population%27s%203.39%20million" display="https://www.sciencedirect.com/science/article/pii/S2667114X24000049 - :~:text=On%20the%20other%20hand%2C%20in,among%20the%20population%27s%203.39%20million" xr:uid="{DA105D88-019B-47CF-876D-18AE0F438BD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999ACEC2007542960DC254EABFABE3" ma:contentTypeVersion="6" ma:contentTypeDescription="Create a new document." ma:contentTypeScope="" ma:versionID="8c5c97566b457427b8236854c0d5c370">
  <xsd:schema xmlns:xsd="http://www.w3.org/2001/XMLSchema" xmlns:xs="http://www.w3.org/2001/XMLSchema" xmlns:p="http://schemas.microsoft.com/office/2006/metadata/properties" xmlns:ns2="6ee9648a-1b71-409b-b529-417518f7c69f" xmlns:ns3="66820808-1cd9-4f6a-b102-eb9b5b759466" targetNamespace="http://schemas.microsoft.com/office/2006/metadata/properties" ma:root="true" ma:fieldsID="4b2b07f4d9d093b2a16aab03f7b02f9b" ns2:_="" ns3:_="">
    <xsd:import namespace="6ee9648a-1b71-409b-b529-417518f7c69f"/>
    <xsd:import namespace="66820808-1cd9-4f6a-b102-eb9b5b7594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648a-1b71-409b-b529-417518f7c6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20808-1cd9-4f6a-b102-eb9b5b75946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D5C657-3616-49F5-A0F2-3D4730253ADD}"/>
</file>

<file path=customXml/itemProps2.xml><?xml version="1.0" encoding="utf-8"?>
<ds:datastoreItem xmlns:ds="http://schemas.openxmlformats.org/officeDocument/2006/customXml" ds:itemID="{7146784D-CA38-4486-A183-543E0B50ECE2}"/>
</file>

<file path=customXml/itemProps3.xml><?xml version="1.0" encoding="utf-8"?>
<ds:datastoreItem xmlns:ds="http://schemas.openxmlformats.org/officeDocument/2006/customXml" ds:itemID="{076E25A1-7C33-4005-945F-911AF913A2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PUBLICATIONS</vt:lpstr>
      <vt:lpstr>AFR</vt:lpstr>
      <vt:lpstr>SEAR</vt:lpstr>
      <vt:lpstr>AMR</vt:lpstr>
      <vt:lpstr>EMR</vt:lpstr>
      <vt:lpstr>WPR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Boutelle, Cassandra (CDC/NCEZID/DHCPP/PRB)</dc:creator>
  <cp:keywords/>
  <dc:description/>
  <cp:lastModifiedBy>Boutelle, Cassandra (CDC/NCEZID/DHCPP/PRB)</cp:lastModifiedBy>
  <cp:revision/>
  <dcterms:created xsi:type="dcterms:W3CDTF">2023-12-19T21:58:46Z</dcterms:created>
  <dcterms:modified xsi:type="dcterms:W3CDTF">2024-12-02T22:01:44Z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2023-12-19T22:02:37Z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6c46eaba-8159-426a-b386-cb1137a714eb</vt:lpwstr>
  </property>
  <property fmtid="{D5CDD505-2E9C-101B-9397-08002B2CF9AE}" pid="8" name="MSIP_Label_7b94a7b8-f06c-4dfe-bdcc-9b548fd58c31_ContentBits">
    <vt:lpwstr>0</vt:lpwstr>
  </property>
  <property fmtid="{D5CDD505-2E9C-101B-9397-08002B2CF9AE}" pid="9" name="ContentTypeId">
    <vt:lpwstr>0x01010068999ACEC2007542960DC254EABFABE3</vt:lpwstr>
  </property>
</Properties>
</file>